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TAT\1_Pop\RCP\Résultats\2025\Communiqué de presse\"/>
    </mc:Choice>
  </mc:AlternateContent>
  <xr:revisionPtr revIDLastSave="0" documentId="13_ncr:1_{E2403D88-0541-4C29-9B6F-91B0BC798930}" xr6:coauthVersionLast="47" xr6:coauthVersionMax="47" xr10:uidLastSave="{00000000-0000-0000-0000-000000000000}"/>
  <bookViews>
    <workbookView xWindow="-108" yWindow="-108" windowWidth="23256" windowHeight="12456" xr2:uid="{0489E8DE-947E-4281-A6BC-FF2ED6BF3CB1}"/>
  </bookViews>
  <sheets>
    <sheet name="RCP2025" sheetId="1" r:id="rId1"/>
  </sheets>
  <externalReferences>
    <externalReference r:id="rId2"/>
  </externalReferences>
  <definedNames>
    <definedName name="_xlnm.Print_Area" localSheetId="0">'RCP2025'!$B$2:$F$48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C29" i="1"/>
  <c r="C28" i="1"/>
  <c r="C31" i="1" s="1"/>
  <c r="C26" i="1"/>
  <c r="C27" i="1" s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15" i="1" l="1"/>
  <c r="C34" i="1" s="1"/>
  <c r="C25" i="1"/>
  <c r="C36" i="1"/>
  <c r="C37" i="1"/>
  <c r="C35" i="1"/>
  <c r="C38" i="1" l="1"/>
</calcChain>
</file>

<file path=xl/sharedStrings.xml><?xml version="1.0" encoding="utf-8"?>
<sst xmlns="http://schemas.openxmlformats.org/spreadsheetml/2006/main" count="46" uniqueCount="44">
  <si>
    <t>Recensement cantonal de la</t>
  </si>
  <si>
    <t>Variation</t>
  </si>
  <si>
    <t>population au 31 décembre 2025</t>
  </si>
  <si>
    <t>totale</t>
  </si>
  <si>
    <t>en %</t>
  </si>
  <si>
    <t>Boudry</t>
  </si>
  <si>
    <t>Cornaux</t>
  </si>
  <si>
    <t>Cortaillod</t>
  </si>
  <si>
    <t>Cressier</t>
  </si>
  <si>
    <t>La Grande Béroche</t>
  </si>
  <si>
    <t>Laténa</t>
  </si>
  <si>
    <t>Le Landeron</t>
  </si>
  <si>
    <t>Lignières</t>
  </si>
  <si>
    <t>Milvignes</t>
  </si>
  <si>
    <t>Neuchâtel</t>
  </si>
  <si>
    <t>Rochefort</t>
  </si>
  <si>
    <t>Région Littoral</t>
  </si>
  <si>
    <t>Brot-Plamboz</t>
  </si>
  <si>
    <t>La Brévine</t>
  </si>
  <si>
    <t>La Chaux-de-Fonds</t>
  </si>
  <si>
    <t>La Chaux-du-Milieu</t>
  </si>
  <si>
    <t>La Sagne</t>
  </si>
  <si>
    <t>Le Cerneux-Péquignot</t>
  </si>
  <si>
    <t>Le Locle</t>
  </si>
  <si>
    <t>Les Planchettes</t>
  </si>
  <si>
    <t>Les Ponts-de-Martel</t>
  </si>
  <si>
    <t>Région Montagnes</t>
  </si>
  <si>
    <t>Val-de-Ruz</t>
  </si>
  <si>
    <t>Région Val-de-Ruz</t>
  </si>
  <si>
    <t>La Côte-aux-Fées</t>
  </si>
  <si>
    <t>Les Verrières</t>
  </si>
  <si>
    <t>Val-de-Travers</t>
  </si>
  <si>
    <t>Région Val-de-Travers</t>
  </si>
  <si>
    <t>Régions</t>
  </si>
  <si>
    <t>Littoral</t>
  </si>
  <si>
    <t>Montagnes</t>
  </si>
  <si>
    <t>Canton de Neuchâtel</t>
  </si>
  <si>
    <t>Source: STAT, Recensement cantonal de la population (RCP)</t>
  </si>
  <si>
    <t xml:space="preserve">État de Neuchâtel - Département de la santé, </t>
  </si>
  <si>
    <t>de la jeunesse et des sports</t>
  </si>
  <si>
    <t>Service de statistique (STAT)</t>
  </si>
  <si>
    <t>Rue de Tivoli 28</t>
  </si>
  <si>
    <t>CH-2002 Neuchâtel 2</t>
  </si>
  <si>
    <t>Internet: www.ne.ch/stat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</si>
</sst>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_ ;_ * \-#,##0.0_ ;_ * &quot;-&quot;??_ ;_ @_ "/>
    <numFmt numFmtId="165" formatCode="\+\ #,##0;\-\ #,##0"/>
    <numFmt numFmtId="166" formatCode="\+\ #,##0.00;\-\ #,##0.0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theme="4" tint="-0.499984740745262"/>
      </top>
      <bottom/>
      <diagonal/>
    </border>
    <border>
      <left/>
      <right/>
      <top/>
      <bottom style="thick">
        <color theme="3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3"/>
    <xf numFmtId="0" fontId="1" fillId="0" borderId="0" xfId="2"/>
    <xf numFmtId="0" fontId="4" fillId="2" borderId="0" xfId="3" applyFont="1" applyFill="1" applyAlignment="1">
      <alignment horizontal="left" vertical="top"/>
    </xf>
    <xf numFmtId="0" fontId="4" fillId="2" borderId="0" xfId="3" applyFont="1" applyFill="1" applyAlignment="1">
      <alignment horizontal="right" vertical="top" wrapText="1"/>
    </xf>
    <xf numFmtId="0" fontId="4" fillId="2" borderId="0" xfId="3" applyFont="1" applyFill="1" applyAlignment="1">
      <alignment horizontal="right" vertical="top" wrapText="1"/>
    </xf>
    <xf numFmtId="14" fontId="4" fillId="2" borderId="0" xfId="3" applyNumberFormat="1" applyFont="1" applyFill="1" applyAlignment="1">
      <alignment horizontal="right" vertical="top" wrapText="1"/>
    </xf>
    <xf numFmtId="164" fontId="4" fillId="2" borderId="0" xfId="4" applyNumberFormat="1" applyFont="1" applyFill="1" applyBorder="1" applyAlignment="1">
      <alignment horizontal="right" vertical="top" wrapText="1"/>
    </xf>
    <xf numFmtId="0" fontId="5" fillId="0" borderId="0" xfId="3" applyFont="1" applyAlignment="1">
      <alignment horizontal="left"/>
    </xf>
    <xf numFmtId="3" fontId="5" fillId="0" borderId="0" xfId="3" applyNumberFormat="1" applyFont="1"/>
    <xf numFmtId="165" fontId="5" fillId="0" borderId="0" xfId="2" applyNumberFormat="1" applyFont="1"/>
    <xf numFmtId="166" fontId="5" fillId="0" borderId="0" xfId="4" applyNumberFormat="1" applyFont="1" applyFill="1" applyBorder="1" applyAlignment="1">
      <alignment horizontal="right"/>
    </xf>
    <xf numFmtId="3" fontId="1" fillId="0" borderId="0" xfId="2" applyNumberFormat="1"/>
    <xf numFmtId="0" fontId="4" fillId="3" borderId="0" xfId="3" applyFont="1" applyFill="1" applyAlignment="1">
      <alignment horizontal="left"/>
    </xf>
    <xf numFmtId="3" fontId="4" fillId="3" borderId="0" xfId="3" applyNumberFormat="1" applyFont="1" applyFill="1"/>
    <xf numFmtId="165" fontId="4" fillId="4" borderId="0" xfId="2" applyNumberFormat="1" applyFont="1" applyFill="1"/>
    <xf numFmtId="166" fontId="4" fillId="4" borderId="0" xfId="4" applyNumberFormat="1" applyFont="1" applyFill="1" applyBorder="1" applyAlignment="1">
      <alignment horizontal="right"/>
    </xf>
    <xf numFmtId="165" fontId="4" fillId="4" borderId="0" xfId="4" applyNumberFormat="1" applyFont="1" applyFill="1" applyBorder="1" applyAlignment="1">
      <alignment horizontal="right"/>
    </xf>
    <xf numFmtId="166" fontId="5" fillId="4" borderId="0" xfId="4" applyNumberFormat="1" applyFont="1" applyFill="1" applyBorder="1" applyAlignment="1">
      <alignment horizontal="right"/>
    </xf>
    <xf numFmtId="0" fontId="4" fillId="2" borderId="0" xfId="3" applyFont="1" applyFill="1" applyAlignment="1">
      <alignment horizontal="left"/>
    </xf>
    <xf numFmtId="3" fontId="4" fillId="2" borderId="0" xfId="3" applyNumberFormat="1" applyFont="1" applyFill="1"/>
    <xf numFmtId="166" fontId="5" fillId="5" borderId="0" xfId="4" applyNumberFormat="1" applyFont="1" applyFill="1" applyBorder="1" applyAlignment="1">
      <alignment horizontal="right"/>
    </xf>
    <xf numFmtId="165" fontId="4" fillId="5" borderId="0" xfId="2" applyNumberFormat="1" applyFont="1" applyFill="1"/>
    <xf numFmtId="166" fontId="4" fillId="5" borderId="0" xfId="4" applyNumberFormat="1" applyFont="1" applyFill="1" applyBorder="1" applyAlignment="1">
      <alignment horizontal="right"/>
    </xf>
    <xf numFmtId="0" fontId="6" fillId="0" borderId="0" xfId="3" applyFont="1" applyAlignment="1">
      <alignment horizontal="left"/>
    </xf>
    <xf numFmtId="3" fontId="6" fillId="0" borderId="0" xfId="3" applyNumberFormat="1" applyFont="1"/>
    <xf numFmtId="165" fontId="4" fillId="0" borderId="0" xfId="2" applyNumberFormat="1" applyFont="1"/>
    <xf numFmtId="166" fontId="4" fillId="0" borderId="0" xfId="4" applyNumberFormat="1" applyFont="1" applyFill="1" applyBorder="1" applyAlignment="1">
      <alignment horizontal="right"/>
    </xf>
    <xf numFmtId="0" fontId="3" fillId="0" borderId="0" xfId="3" applyAlignment="1">
      <alignment horizontal="left"/>
    </xf>
    <xf numFmtId="0" fontId="7" fillId="0" borderId="0" xfId="2" applyFont="1"/>
    <xf numFmtId="3" fontId="3" fillId="0" borderId="0" xfId="3" applyNumberFormat="1" applyAlignment="1">
      <alignment horizontal="left"/>
    </xf>
    <xf numFmtId="3" fontId="3" fillId="6" borderId="1" xfId="3" applyNumberFormat="1" applyFill="1" applyBorder="1" applyAlignment="1">
      <alignment horizontal="left"/>
    </xf>
    <xf numFmtId="3" fontId="3" fillId="6" borderId="0" xfId="3" applyNumberFormat="1" applyFill="1" applyAlignment="1">
      <alignment horizontal="left"/>
    </xf>
    <xf numFmtId="3" fontId="8" fillId="6" borderId="0" xfId="3" applyNumberFormat="1" applyFont="1" applyFill="1" applyAlignment="1">
      <alignment horizontal="left"/>
    </xf>
    <xf numFmtId="3" fontId="9" fillId="6" borderId="2" xfId="1" applyNumberFormat="1" applyFill="1" applyBorder="1" applyAlignment="1" applyProtection="1">
      <alignment horizontal="left"/>
    </xf>
  </cellXfs>
  <cellStyles count="5">
    <cellStyle name="Lien hypertexte" xfId="1" builtinId="8"/>
    <cellStyle name="Milliers 2" xfId="4" xr:uid="{85A7A51E-FE68-41FF-BBC6-92199A567949}"/>
    <cellStyle name="Normal" xfId="0" builtinId="0"/>
    <cellStyle name="Normal 2 4" xfId="3" xr:uid="{83526BB0-7F1C-40F2-8A9E-1F6AA7A2952E}"/>
    <cellStyle name="Normal 3 2" xfId="2" xr:uid="{E0AEFCDB-9ABE-4C8B-9998-DFADE43415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STAT\1_Pop\RCP\R&#233;sultats\2025\Communiqu&#233;%20de%20presse\RCP2025_publication-des_r&#233;sultats.xlsx" TargetMode="External"/><Relationship Id="rId1" Type="http://schemas.openxmlformats.org/officeDocument/2006/relationships/externalLinkPath" Target="RCP2025_publication-des_r&#233;sul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capitulatif"/>
      <sheetName val="Variations annuelles"/>
      <sheetName val="1950-2025"/>
      <sheetName val="Données RCP"/>
      <sheetName val="Communes"/>
      <sheetName val="Tableau 2 CH-ETR"/>
      <sheetName val="Tableau 2 CH-ETR %"/>
      <sheetName val="Tableau 3 état civil"/>
      <sheetName val="Permis canton"/>
      <sheetName val="Évolution régions"/>
      <sheetName val="Nationalités"/>
      <sheetName val="Tableau 1 bis"/>
      <sheetName val="Ordre communes"/>
      <sheetName val="Permis nationalités"/>
      <sheetName val="Nationalités sexe"/>
      <sheetName val="Nationalités régions"/>
      <sheetName val="Nationalités communes"/>
      <sheetName val="Nationalité FR PORT"/>
      <sheetName val="Age moyen régions"/>
      <sheetName val="Variations annuelles permis S"/>
      <sheetName val="Evol. régions"/>
      <sheetName val="Evol. canton CH-ETR "/>
      <sheetName val="Evol. Portugal-France"/>
      <sheetName val="Evol. 1950-2023"/>
      <sheetName val="Evol. annuelles_1990-2023"/>
      <sheetName val="Evol. CH-ETR_1950-2023"/>
      <sheetName val="1.1.1 "/>
    </sheetNames>
    <sheetDataSet>
      <sheetData sheetId="0"/>
      <sheetData sheetId="1"/>
      <sheetData sheetId="2"/>
      <sheetData sheetId="3">
        <row r="6">
          <cell r="G6">
            <v>6339</v>
          </cell>
        </row>
        <row r="7">
          <cell r="G7">
            <v>4771</v>
          </cell>
        </row>
        <row r="8">
          <cell r="G8">
            <v>1384</v>
          </cell>
        </row>
        <row r="9">
          <cell r="G9">
            <v>9363</v>
          </cell>
        </row>
        <row r="10">
          <cell r="G10">
            <v>9362</v>
          </cell>
        </row>
        <row r="11">
          <cell r="G11">
            <v>37844</v>
          </cell>
        </row>
        <row r="12">
          <cell r="G12">
            <v>187</v>
          </cell>
        </row>
        <row r="13">
          <cell r="G13">
            <v>1089</v>
          </cell>
        </row>
        <row r="14">
          <cell r="G14">
            <v>614</v>
          </cell>
        </row>
        <row r="15">
          <cell r="G15">
            <v>300</v>
          </cell>
        </row>
        <row r="16">
          <cell r="G16">
            <v>313</v>
          </cell>
        </row>
        <row r="17">
          <cell r="G17">
            <v>494</v>
          </cell>
        </row>
        <row r="18">
          <cell r="G18">
            <v>10905</v>
          </cell>
        </row>
        <row r="19">
          <cell r="G19">
            <v>1234</v>
          </cell>
        </row>
        <row r="20">
          <cell r="G20">
            <v>1681</v>
          </cell>
        </row>
        <row r="21">
          <cell r="G21">
            <v>2070</v>
          </cell>
        </row>
        <row r="22">
          <cell r="G22">
            <v>4684</v>
          </cell>
        </row>
        <row r="23">
          <cell r="G23">
            <v>1103</v>
          </cell>
        </row>
        <row r="24">
          <cell r="G24">
            <v>45455</v>
          </cell>
        </row>
        <row r="25">
          <cell r="G25">
            <v>17533</v>
          </cell>
        </row>
        <row r="26">
          <cell r="G26">
            <v>467</v>
          </cell>
        </row>
        <row r="27">
          <cell r="G27">
            <v>663</v>
          </cell>
        </row>
        <row r="28">
          <cell r="G28">
            <v>10705</v>
          </cell>
        </row>
        <row r="29">
          <cell r="G29">
            <v>11742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.ch/autorites/DFS/STAT/Pages/accue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AD35-961F-4CC3-A80D-23A5A9F41C68}">
  <sheetPr>
    <pageSetUpPr fitToPage="1"/>
  </sheetPr>
  <dimension ref="A1:I49"/>
  <sheetViews>
    <sheetView showGridLines="0" tabSelected="1" zoomScale="99" zoomScaleNormal="99" workbookViewId="0">
      <selection activeCell="H3" sqref="H3"/>
    </sheetView>
  </sheetViews>
  <sheetFormatPr baseColWidth="10" defaultColWidth="11.33203125" defaultRowHeight="13.8" x14ac:dyDescent="0.3"/>
  <cols>
    <col min="1" max="1" width="11.33203125" style="1"/>
    <col min="2" max="2" width="29" style="3" customWidth="1"/>
    <col min="3" max="3" width="12.6640625" style="3" customWidth="1"/>
    <col min="4" max="4" width="1.44140625" style="3" customWidth="1"/>
    <col min="5" max="6" width="12.6640625" style="3" customWidth="1"/>
    <col min="7" max="7" width="3.21875" style="3" customWidth="1"/>
    <col min="8" max="8" width="11.33203125" style="3" customWidth="1"/>
    <col min="9" max="16384" width="11.33203125" style="3"/>
  </cols>
  <sheetData>
    <row r="1" spans="2:9" x14ac:dyDescent="0.3">
      <c r="B1" s="2"/>
      <c r="C1" s="2"/>
      <c r="D1" s="2"/>
      <c r="E1" s="2"/>
      <c r="F1" s="2"/>
    </row>
    <row r="2" spans="2:9" ht="13.8" customHeight="1" x14ac:dyDescent="0.3">
      <c r="B2" s="4" t="s">
        <v>0</v>
      </c>
      <c r="C2" s="6"/>
      <c r="D2" s="6"/>
      <c r="E2" s="5" t="s">
        <v>1</v>
      </c>
      <c r="F2" s="5"/>
    </row>
    <row r="3" spans="2:9" x14ac:dyDescent="0.3">
      <c r="B3" s="4" t="s">
        <v>2</v>
      </c>
      <c r="C3" s="7">
        <v>46022</v>
      </c>
      <c r="D3" s="7"/>
      <c r="E3" s="6" t="s">
        <v>3</v>
      </c>
      <c r="F3" s="8" t="s">
        <v>4</v>
      </c>
    </row>
    <row r="4" spans="2:9" ht="24.9" customHeight="1" x14ac:dyDescent="0.3">
      <c r="B4" s="9" t="s">
        <v>5</v>
      </c>
      <c r="C4" s="10">
        <f>'[1]Données RCP'!G6</f>
        <v>6339</v>
      </c>
      <c r="D4" s="10"/>
      <c r="E4" s="11">
        <v>36</v>
      </c>
      <c r="F4" s="12">
        <v>0.57115659209900049</v>
      </c>
      <c r="I4" s="13"/>
    </row>
    <row r="5" spans="2:9" ht="13.8" customHeight="1" x14ac:dyDescent="0.3">
      <c r="B5" s="9" t="s">
        <v>6</v>
      </c>
      <c r="C5" s="10">
        <f>'[1]Données RCP'!G20</f>
        <v>1681</v>
      </c>
      <c r="D5" s="10"/>
      <c r="E5" s="11">
        <v>0</v>
      </c>
      <c r="F5" s="12">
        <v>0</v>
      </c>
      <c r="I5" s="13"/>
    </row>
    <row r="6" spans="2:9" ht="13.8" customHeight="1" x14ac:dyDescent="0.3">
      <c r="B6" s="9" t="s">
        <v>7</v>
      </c>
      <c r="C6" s="10">
        <f>'[1]Données RCP'!G7</f>
        <v>4771</v>
      </c>
      <c r="D6" s="10"/>
      <c r="E6" s="11">
        <v>-36</v>
      </c>
      <c r="F6" s="12">
        <v>-0.74890784272935307</v>
      </c>
      <c r="I6" s="13"/>
    </row>
    <row r="7" spans="2:9" ht="13.8" customHeight="1" x14ac:dyDescent="0.3">
      <c r="B7" s="9" t="s">
        <v>8</v>
      </c>
      <c r="C7" s="10">
        <f>'[1]Données RCP'!G21</f>
        <v>2070</v>
      </c>
      <c r="D7" s="10"/>
      <c r="E7" s="11">
        <v>69</v>
      </c>
      <c r="F7" s="12">
        <v>3.4482758620689653</v>
      </c>
      <c r="I7" s="13"/>
    </row>
    <row r="8" spans="2:9" ht="13.8" customHeight="1" x14ac:dyDescent="0.3">
      <c r="B8" s="9" t="s">
        <v>9</v>
      </c>
      <c r="C8" s="10">
        <f>'[1]Données RCP'!G10</f>
        <v>9362</v>
      </c>
      <c r="D8" s="10"/>
      <c r="E8" s="11">
        <v>133</v>
      </c>
      <c r="F8" s="12">
        <v>1.4411095459963159</v>
      </c>
      <c r="I8" s="13"/>
    </row>
    <row r="9" spans="2:9" ht="13.8" customHeight="1" x14ac:dyDescent="0.3">
      <c r="B9" s="9" t="s">
        <v>10</v>
      </c>
      <c r="C9" s="10">
        <f>'[1]Données RCP'!G29</f>
        <v>11742</v>
      </c>
      <c r="D9" s="10"/>
      <c r="E9" s="11">
        <v>26</v>
      </c>
      <c r="F9" s="12">
        <v>0.22191874359849778</v>
      </c>
      <c r="I9" s="13"/>
    </row>
    <row r="10" spans="2:9" ht="13.8" customHeight="1" x14ac:dyDescent="0.3">
      <c r="B10" s="9" t="s">
        <v>11</v>
      </c>
      <c r="C10" s="10">
        <f>'[1]Données RCP'!G22</f>
        <v>4684</v>
      </c>
      <c r="D10" s="10"/>
      <c r="E10" s="11">
        <v>29</v>
      </c>
      <c r="F10" s="12">
        <v>0.62298603651987117</v>
      </c>
      <c r="I10" s="13"/>
    </row>
    <row r="11" spans="2:9" ht="13.8" customHeight="1" x14ac:dyDescent="0.3">
      <c r="B11" s="9" t="s">
        <v>12</v>
      </c>
      <c r="C11" s="10">
        <f>'[1]Données RCP'!G23</f>
        <v>1103</v>
      </c>
      <c r="D11" s="10"/>
      <c r="E11" s="11">
        <v>42</v>
      </c>
      <c r="F11" s="12">
        <v>3.9585296889726673</v>
      </c>
      <c r="I11" s="13"/>
    </row>
    <row r="12" spans="2:9" ht="13.8" customHeight="1" x14ac:dyDescent="0.3">
      <c r="B12" s="9" t="s">
        <v>13</v>
      </c>
      <c r="C12" s="10">
        <f>'[1]Données RCP'!G9</f>
        <v>9363</v>
      </c>
      <c r="D12" s="10"/>
      <c r="E12" s="11">
        <v>52</v>
      </c>
      <c r="F12" s="12">
        <v>0.55847921812909462</v>
      </c>
      <c r="I12" s="13"/>
    </row>
    <row r="13" spans="2:9" ht="13.8" customHeight="1" x14ac:dyDescent="0.3">
      <c r="B13" s="9" t="s">
        <v>14</v>
      </c>
      <c r="C13" s="10">
        <f>'[1]Données RCP'!G24</f>
        <v>45455</v>
      </c>
      <c r="D13" s="10"/>
      <c r="E13" s="11">
        <v>150</v>
      </c>
      <c r="F13" s="12">
        <v>0.33108928374351615</v>
      </c>
      <c r="I13" s="13"/>
    </row>
    <row r="14" spans="2:9" x14ac:dyDescent="0.3">
      <c r="B14" s="9" t="s">
        <v>15</v>
      </c>
      <c r="C14" s="10">
        <f>'[1]Données RCP'!G8</f>
        <v>1384</v>
      </c>
      <c r="D14" s="10"/>
      <c r="E14" s="11">
        <v>29</v>
      </c>
      <c r="F14" s="12">
        <v>2.140221402214022</v>
      </c>
      <c r="I14" s="13"/>
    </row>
    <row r="15" spans="2:9" x14ac:dyDescent="0.3">
      <c r="B15" s="14" t="s">
        <v>16</v>
      </c>
      <c r="C15" s="15">
        <f>SUM(C4:C14)</f>
        <v>97954</v>
      </c>
      <c r="D15" s="15"/>
      <c r="E15" s="16">
        <v>530</v>
      </c>
      <c r="F15" s="17">
        <v>0.54401379536869765</v>
      </c>
      <c r="I15" s="13"/>
    </row>
    <row r="16" spans="2:9" ht="24.9" customHeight="1" x14ac:dyDescent="0.3">
      <c r="B16" s="9" t="s">
        <v>17</v>
      </c>
      <c r="C16" s="10">
        <f>'[1]Données RCP'!G15</f>
        <v>300</v>
      </c>
      <c r="D16" s="10"/>
      <c r="E16" s="11">
        <v>3</v>
      </c>
      <c r="F16" s="12">
        <v>1.0101010101010099</v>
      </c>
      <c r="I16" s="13"/>
    </row>
    <row r="17" spans="2:9" ht="13.8" customHeight="1" x14ac:dyDescent="0.3">
      <c r="B17" s="9" t="s">
        <v>18</v>
      </c>
      <c r="C17" s="10">
        <f>'[1]Données RCP'!G14</f>
        <v>614</v>
      </c>
      <c r="D17" s="10"/>
      <c r="E17" s="11">
        <v>-10</v>
      </c>
      <c r="F17" s="12">
        <v>-1.6025641025641024</v>
      </c>
      <c r="I17" s="13"/>
    </row>
    <row r="18" spans="2:9" ht="13.8" customHeight="1" x14ac:dyDescent="0.3">
      <c r="B18" s="9" t="s">
        <v>19</v>
      </c>
      <c r="C18" s="10">
        <f>'[1]Données RCP'!G11</f>
        <v>37844</v>
      </c>
      <c r="D18" s="10"/>
      <c r="E18" s="11">
        <v>277</v>
      </c>
      <c r="F18" s="12">
        <v>0.73734926930550748</v>
      </c>
      <c r="H18" s="13"/>
      <c r="I18" s="13"/>
    </row>
    <row r="19" spans="2:9" ht="13.8" customHeight="1" x14ac:dyDescent="0.3">
      <c r="B19" s="9" t="s">
        <v>20</v>
      </c>
      <c r="C19" s="10">
        <f>'[1]Données RCP'!G17</f>
        <v>494</v>
      </c>
      <c r="D19" s="10"/>
      <c r="E19" s="11">
        <v>-2</v>
      </c>
      <c r="F19" s="12">
        <v>-0.40322580645161293</v>
      </c>
      <c r="I19" s="13"/>
    </row>
    <row r="20" spans="2:9" ht="13.8" customHeight="1" x14ac:dyDescent="0.3">
      <c r="B20" s="9" t="s">
        <v>21</v>
      </c>
      <c r="C20" s="10">
        <f>'[1]Données RCP'!G13</f>
        <v>1089</v>
      </c>
      <c r="D20" s="10"/>
      <c r="E20" s="11">
        <v>14</v>
      </c>
      <c r="F20" s="12">
        <v>1.3023255813953489</v>
      </c>
      <c r="I20" s="13"/>
    </row>
    <row r="21" spans="2:9" ht="13.8" customHeight="1" x14ac:dyDescent="0.3">
      <c r="B21" s="9" t="s">
        <v>22</v>
      </c>
      <c r="C21" s="10">
        <f>'[1]Données RCP'!G16</f>
        <v>313</v>
      </c>
      <c r="D21" s="10"/>
      <c r="E21" s="11">
        <v>4</v>
      </c>
      <c r="F21" s="12">
        <v>1.2944983818770228</v>
      </c>
      <c r="I21" s="13"/>
    </row>
    <row r="22" spans="2:9" ht="13.8" customHeight="1" x14ac:dyDescent="0.3">
      <c r="B22" s="9" t="s">
        <v>23</v>
      </c>
      <c r="C22" s="10">
        <f>'[1]Données RCP'!G18</f>
        <v>10905</v>
      </c>
      <c r="D22" s="10"/>
      <c r="E22" s="11">
        <v>-5</v>
      </c>
      <c r="F22" s="12">
        <v>-4.5829514207149404E-2</v>
      </c>
      <c r="I22" s="13"/>
    </row>
    <row r="23" spans="2:9" ht="13.8" customHeight="1" x14ac:dyDescent="0.3">
      <c r="B23" s="9" t="s">
        <v>24</v>
      </c>
      <c r="C23" s="10">
        <f>'[1]Données RCP'!G12</f>
        <v>187</v>
      </c>
      <c r="D23" s="10"/>
      <c r="E23" s="11">
        <v>-13</v>
      </c>
      <c r="F23" s="12">
        <v>-6.5</v>
      </c>
      <c r="I23" s="13"/>
    </row>
    <row r="24" spans="2:9" ht="13.8" customHeight="1" x14ac:dyDescent="0.3">
      <c r="B24" s="9" t="s">
        <v>25</v>
      </c>
      <c r="C24" s="10">
        <f>'[1]Données RCP'!G19</f>
        <v>1234</v>
      </c>
      <c r="D24" s="10"/>
      <c r="E24" s="11">
        <v>3</v>
      </c>
      <c r="F24" s="12">
        <v>0.24370430544272947</v>
      </c>
      <c r="I24" s="13"/>
    </row>
    <row r="25" spans="2:9" x14ac:dyDescent="0.3">
      <c r="B25" s="14" t="s">
        <v>26</v>
      </c>
      <c r="C25" s="15">
        <f>SUM(C16:C24)</f>
        <v>52980</v>
      </c>
      <c r="D25" s="15"/>
      <c r="E25" s="18">
        <v>271</v>
      </c>
      <c r="F25" s="17">
        <v>0.51414369462520626</v>
      </c>
      <c r="I25" s="13"/>
    </row>
    <row r="26" spans="2:9" ht="24.9" customHeight="1" x14ac:dyDescent="0.3">
      <c r="B26" s="9" t="s">
        <v>27</v>
      </c>
      <c r="C26" s="10">
        <f>'[1]Données RCP'!G25</f>
        <v>17533</v>
      </c>
      <c r="D26" s="10"/>
      <c r="E26" s="11">
        <v>23</v>
      </c>
      <c r="F26" s="12">
        <v>0.1313535122786979</v>
      </c>
      <c r="I26" s="13"/>
    </row>
    <row r="27" spans="2:9" x14ac:dyDescent="0.3">
      <c r="B27" s="14" t="s">
        <v>28</v>
      </c>
      <c r="C27" s="15">
        <f>SUM(C26)</f>
        <v>17533</v>
      </c>
      <c r="D27" s="15"/>
      <c r="E27" s="16">
        <v>23</v>
      </c>
      <c r="F27" s="17">
        <v>0.1313535122786979</v>
      </c>
      <c r="I27" s="13"/>
    </row>
    <row r="28" spans="2:9" ht="24.9" customHeight="1" x14ac:dyDescent="0.3">
      <c r="B28" s="9" t="s">
        <v>29</v>
      </c>
      <c r="C28" s="10">
        <f>'[1]Données RCP'!G26</f>
        <v>467</v>
      </c>
      <c r="D28" s="10"/>
      <c r="E28" s="11">
        <v>-6</v>
      </c>
      <c r="F28" s="12">
        <v>-1.2684989429175475</v>
      </c>
      <c r="I28" s="13"/>
    </row>
    <row r="29" spans="2:9" x14ac:dyDescent="0.3">
      <c r="B29" s="9" t="s">
        <v>30</v>
      </c>
      <c r="C29" s="10">
        <f>'[1]Données RCP'!G27</f>
        <v>663</v>
      </c>
      <c r="D29" s="10"/>
      <c r="E29" s="11">
        <v>5</v>
      </c>
      <c r="F29" s="12">
        <v>0.75987841945288748</v>
      </c>
      <c r="I29" s="13"/>
    </row>
    <row r="30" spans="2:9" x14ac:dyDescent="0.3">
      <c r="B30" s="9" t="s">
        <v>31</v>
      </c>
      <c r="C30" s="10">
        <f>'[1]Données RCP'!G28</f>
        <v>10705</v>
      </c>
      <c r="D30" s="10"/>
      <c r="E30" s="11">
        <v>30</v>
      </c>
      <c r="F30" s="12">
        <v>0.28103044496487117</v>
      </c>
      <c r="I30" s="13"/>
    </row>
    <row r="31" spans="2:9" x14ac:dyDescent="0.3">
      <c r="B31" s="14" t="s">
        <v>32</v>
      </c>
      <c r="C31" s="15">
        <f>SUM(C28:C30)</f>
        <v>11835</v>
      </c>
      <c r="D31" s="15"/>
      <c r="E31" s="16">
        <v>29</v>
      </c>
      <c r="F31" s="17">
        <v>0.24563781128239878</v>
      </c>
      <c r="I31" s="13"/>
    </row>
    <row r="32" spans="2:9" x14ac:dyDescent="0.3">
      <c r="B32" s="14"/>
      <c r="C32" s="15"/>
      <c r="D32" s="15"/>
      <c r="E32" s="15"/>
      <c r="F32" s="19"/>
      <c r="I32" s="13"/>
    </row>
    <row r="33" spans="2:9" x14ac:dyDescent="0.3">
      <c r="B33" s="20" t="s">
        <v>33</v>
      </c>
      <c r="C33" s="21"/>
      <c r="D33" s="21"/>
      <c r="E33" s="21"/>
      <c r="F33" s="22"/>
      <c r="I33" s="13"/>
    </row>
    <row r="34" spans="2:9" x14ac:dyDescent="0.3">
      <c r="B34" s="14" t="s">
        <v>34</v>
      </c>
      <c r="C34" s="15">
        <f>C15</f>
        <v>97954</v>
      </c>
      <c r="D34" s="15"/>
      <c r="E34" s="16">
        <v>530</v>
      </c>
      <c r="F34" s="17">
        <v>0.54401379536869765</v>
      </c>
      <c r="I34" s="13"/>
    </row>
    <row r="35" spans="2:9" x14ac:dyDescent="0.3">
      <c r="B35" s="14" t="s">
        <v>35</v>
      </c>
      <c r="C35" s="15">
        <f>C25</f>
        <v>52980</v>
      </c>
      <c r="D35" s="15"/>
      <c r="E35" s="18">
        <v>271</v>
      </c>
      <c r="F35" s="17">
        <v>0.51414369462520626</v>
      </c>
      <c r="I35" s="13"/>
    </row>
    <row r="36" spans="2:9" x14ac:dyDescent="0.3">
      <c r="B36" s="14" t="s">
        <v>27</v>
      </c>
      <c r="C36" s="15">
        <f>C27</f>
        <v>17533</v>
      </c>
      <c r="D36" s="15"/>
      <c r="E36" s="16">
        <v>23</v>
      </c>
      <c r="F36" s="17">
        <v>0.1313535122786979</v>
      </c>
      <c r="I36" s="13"/>
    </row>
    <row r="37" spans="2:9" x14ac:dyDescent="0.3">
      <c r="B37" s="14" t="s">
        <v>31</v>
      </c>
      <c r="C37" s="15">
        <f>C31</f>
        <v>11835</v>
      </c>
      <c r="D37" s="15"/>
      <c r="E37" s="16">
        <v>29</v>
      </c>
      <c r="F37" s="17">
        <v>0.24563781128239878</v>
      </c>
      <c r="I37" s="13"/>
    </row>
    <row r="38" spans="2:9" x14ac:dyDescent="0.3">
      <c r="B38" s="20" t="s">
        <v>36</v>
      </c>
      <c r="C38" s="21">
        <f>SUM(C34:C37)</f>
        <v>180302</v>
      </c>
      <c r="D38" s="21"/>
      <c r="E38" s="23">
        <v>853</v>
      </c>
      <c r="F38" s="24">
        <v>0.47534396959581832</v>
      </c>
      <c r="I38" s="13"/>
    </row>
    <row r="39" spans="2:9" x14ac:dyDescent="0.3">
      <c r="B39" s="25"/>
      <c r="C39" s="26"/>
      <c r="D39" s="26"/>
      <c r="E39" s="27"/>
      <c r="F39" s="28"/>
    </row>
    <row r="40" spans="2:9" x14ac:dyDescent="0.3">
      <c r="B40" s="29" t="s">
        <v>37</v>
      </c>
      <c r="C40" s="30"/>
    </row>
    <row r="41" spans="2:9" ht="14.4" thickBot="1" x14ac:dyDescent="0.35">
      <c r="B41" s="31"/>
      <c r="C41" s="30"/>
    </row>
    <row r="42" spans="2:9" ht="14.4" thickTop="1" x14ac:dyDescent="0.3">
      <c r="B42" s="32" t="s">
        <v>38</v>
      </c>
      <c r="C42" s="30"/>
      <c r="E42" s="13"/>
    </row>
    <row r="43" spans="2:9" x14ac:dyDescent="0.3">
      <c r="B43" s="33" t="s">
        <v>39</v>
      </c>
      <c r="C43" s="30"/>
      <c r="E43" s="13"/>
    </row>
    <row r="44" spans="2:9" x14ac:dyDescent="0.3">
      <c r="B44" s="34" t="s">
        <v>40</v>
      </c>
      <c r="C44" s="30"/>
    </row>
    <row r="45" spans="2:9" x14ac:dyDescent="0.3">
      <c r="B45" s="33" t="s">
        <v>41</v>
      </c>
      <c r="C45" s="30"/>
    </row>
    <row r="46" spans="2:9" x14ac:dyDescent="0.3">
      <c r="B46" s="33" t="s">
        <v>42</v>
      </c>
      <c r="C46" s="30"/>
    </row>
    <row r="47" spans="2:9" ht="14.4" thickBot="1" x14ac:dyDescent="0.35">
      <c r="B47" s="35" t="s">
        <v>43</v>
      </c>
      <c r="C47" s="30"/>
    </row>
    <row r="48" spans="2:9" ht="14.4" thickTop="1" x14ac:dyDescent="0.3">
      <c r="B48" s="30"/>
      <c r="C48" s="30"/>
    </row>
    <row r="49" spans="5:5" x14ac:dyDescent="0.3">
      <c r="E49" s="13"/>
    </row>
  </sheetData>
  <mergeCells count="1">
    <mergeCell ref="E2:F2"/>
  </mergeCells>
  <hyperlinks>
    <hyperlink ref="B47" r:id="rId1" xr:uid="{0247453E-9BF9-4E04-A97D-F5376F89714E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D62564689DD348B904FB77F1AF5489" ma:contentTypeVersion="1" ma:contentTypeDescription="Crée un document." ma:contentTypeScope="" ma:versionID="d9a99592ba34b66d28fac01f58f57054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7db7c0fd6a9690766e2e1c262f1c4ba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/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/>
    </pf2f0a5c9c974145b8182a0b51177c44>
    <k5578e8018b54236945b0d1339d2a6f5 xmlns="7dc7280d-fec9-4c99-9736-8d7ecec3545c">
      <Terms xmlns="http://schemas.microsoft.com/office/infopath/2007/PartnerControls"/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/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6C1A3B38-32A5-46BB-B8B6-095F079931C0}"/>
</file>

<file path=customXml/itemProps2.xml><?xml version="1.0" encoding="utf-8"?>
<ds:datastoreItem xmlns:ds="http://schemas.openxmlformats.org/officeDocument/2006/customXml" ds:itemID="{74D18E6C-D0A4-4A52-824A-328C93367C6B}"/>
</file>

<file path=customXml/itemProps3.xml><?xml version="1.0" encoding="utf-8"?>
<ds:datastoreItem xmlns:ds="http://schemas.openxmlformats.org/officeDocument/2006/customXml" ds:itemID="{93DBE990-58C8-4614-8DCD-D46E0950AB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RCP2025</vt:lpstr>
      <vt:lpstr>'RCP2025'!Zone_d_impression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Poncioni Corinne</dc:creator>
  <cp:lastModifiedBy>Poncioni Corinne</cp:lastModifiedBy>
  <dcterms:created xsi:type="dcterms:W3CDTF">2026-02-04T13:25:31Z</dcterms:created>
  <dcterms:modified xsi:type="dcterms:W3CDTF">2026-02-04T13:26:40Z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0x01010099D62564689DD348B904FB77F1AF5489</vt:lpwstr>
  </property>
  <property fmtid="{D5CDD505-2E9C-101B-9397-08002B2CF9AE}" pid="3" name="Entite">
    <vt:lpwstr/>
  </property>
  <property fmtid="{D5CDD505-2E9C-101B-9397-08002B2CF9AE}" pid="4" name="Theme">
    <vt:lpwstr/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