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"/>
    </mc:Choice>
  </mc:AlternateContent>
  <bookViews>
    <workbookView xWindow="0" yWindow="-15" windowWidth="11955" windowHeight="12900"/>
  </bookViews>
  <sheets>
    <sheet name="2.3.4" sheetId="1" r:id="rId1"/>
  </sheets>
  <calcPr calcId="162913"/>
</workbook>
</file>

<file path=xl/calcChain.xml><?xml version="1.0" encoding="utf-8"?>
<calcChain xmlns="http://schemas.openxmlformats.org/spreadsheetml/2006/main">
  <c r="M30" i="1" l="1"/>
  <c r="O30" i="1" s="1"/>
  <c r="M21" i="1"/>
  <c r="O21" i="1" s="1"/>
  <c r="M20" i="1"/>
  <c r="O20" i="1" s="1"/>
  <c r="M19" i="1"/>
  <c r="O19" i="1" s="1"/>
  <c r="C19" i="1"/>
  <c r="M18" i="1"/>
  <c r="E18" i="1"/>
  <c r="O18" i="1" s="1"/>
  <c r="M17" i="1"/>
  <c r="E17" i="1"/>
  <c r="O17" i="1" s="1"/>
  <c r="O16" i="1"/>
  <c r="M16" i="1"/>
  <c r="E16" i="1"/>
  <c r="M15" i="1"/>
  <c r="E15" i="1"/>
  <c r="O15" i="1" s="1"/>
  <c r="M14" i="1"/>
  <c r="E14" i="1"/>
  <c r="O14" i="1" s="1"/>
  <c r="M13" i="1"/>
  <c r="E13" i="1"/>
  <c r="O13" i="1" s="1"/>
  <c r="O12" i="1"/>
  <c r="M12" i="1"/>
  <c r="E12" i="1"/>
  <c r="M11" i="1"/>
  <c r="E11" i="1"/>
  <c r="O11" i="1" s="1"/>
  <c r="M10" i="1"/>
  <c r="E10" i="1"/>
  <c r="O10" i="1" s="1"/>
  <c r="M9" i="1"/>
  <c r="E9" i="1"/>
  <c r="O9" i="1" s="1"/>
  <c r="O8" i="1"/>
  <c r="M8" i="1"/>
  <c r="E8" i="1"/>
  <c r="M7" i="1"/>
  <c r="E7" i="1"/>
  <c r="O7" i="1" s="1"/>
  <c r="M6" i="1"/>
  <c r="E6" i="1"/>
  <c r="O6" i="1" s="1"/>
</calcChain>
</file>

<file path=xl/sharedStrings.xml><?xml version="1.0" encoding="utf-8"?>
<sst xmlns="http://schemas.openxmlformats.org/spreadsheetml/2006/main" count="19" uniqueCount="17">
  <si>
    <t>2.3.4. Type de déchets produits, canton de Neuchâtel, en tonnes</t>
  </si>
  <si>
    <t>Déchets incinérés</t>
  </si>
  <si>
    <t>Déchets triés</t>
  </si>
  <si>
    <t>Total</t>
  </si>
  <si>
    <t>déchets
urbains</t>
  </si>
  <si>
    <t>déchets
encombrants</t>
  </si>
  <si>
    <t>compos-
tables</t>
  </si>
  <si>
    <t>papier
carton</t>
  </si>
  <si>
    <t>verre</t>
  </si>
  <si>
    <t>métaux</t>
  </si>
  <si>
    <t>déchets
produits</t>
  </si>
  <si>
    <t>…</t>
  </si>
  <si>
    <t>Source : Service de l'énergie et de l'environnement</t>
  </si>
  <si>
    <r>
      <t xml:space="preserve">textile </t>
    </r>
    <r>
      <rPr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(1)</t>
    </r>
  </si>
  <si>
    <t>(2) : PET (collecte communale uniquement), plastiques, déchets d'appareils électriques et 
électroniques (DEE) et bois recyclé</t>
  </si>
  <si>
    <r>
      <t xml:space="preserve">autres
</t>
    </r>
    <r>
      <rPr>
        <i/>
        <sz val="9"/>
        <rFont val="Arial Narrow"/>
        <family val="2"/>
      </rPr>
      <t>(2)</t>
    </r>
  </si>
  <si>
    <t>(1) Les communes n'étant pas systématiquement informées par les repreneurs des résultats des collectes organisées sur leur territoire, les résultats officiels sont variables.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</si>
</sst>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9"/>
      <name val="Arial"/>
      <family val="2"/>
    </font>
    <font>
      <sz val="10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MS Sans Serif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2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0" fillId="0" borderId="0"/>
    <xf numFmtId="0" fontId="1" fillId="0" borderId="0"/>
    <xf numFmtId="0" fontId="8" fillId="0" borderId="0"/>
    <xf numFmtId="43" fontId="4" fillId="0" borderId="0" applyFont="0" applyFill="0" applyBorder="0" applyAlignment="0" applyProtection="0"/>
    <xf numFmtId="0" fontId="1" fillId="0" borderId="0"/>
    <xf numFmtId="0" fontId="8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4" fillId="0" borderId="0"/>
    <xf numFmtId="4" fontId="13" fillId="3" borderId="4" applyNumberFormat="0" applyProtection="0">
      <alignment vertical="center"/>
    </xf>
    <xf numFmtId="0" fontId="2" fillId="4" borderId="4" applyNumberFormat="0" applyProtection="0">
      <alignment horizontal="left" vertical="center" indent="1"/>
    </xf>
    <xf numFmtId="0" fontId="1" fillId="0" borderId="0"/>
    <xf numFmtId="0" fontId="1" fillId="0" borderId="0"/>
    <xf numFmtId="0" fontId="4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3" fillId="0" borderId="0" xfId="1" applyFont="1"/>
    <xf numFmtId="164" fontId="5" fillId="0" borderId="0" xfId="2" applyNumberFormat="1" applyFont="1"/>
    <xf numFmtId="0" fontId="5" fillId="0" borderId="0" xfId="2" applyFont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 vertical="center"/>
    </xf>
    <xf numFmtId="0" fontId="5" fillId="2" borderId="2" xfId="3" applyFont="1" applyFill="1" applyBorder="1" applyAlignment="1">
      <alignment horizontal="right" vertical="center"/>
    </xf>
    <xf numFmtId="0" fontId="5" fillId="2" borderId="1" xfId="3" applyFont="1" applyFill="1" applyBorder="1" applyAlignment="1">
      <alignment horizontal="right"/>
    </xf>
    <xf numFmtId="0" fontId="2" fillId="0" borderId="0" xfId="3"/>
    <xf numFmtId="0" fontId="2" fillId="0" borderId="0" xfId="3" applyFill="1"/>
    <xf numFmtId="0" fontId="5" fillId="2" borderId="3" xfId="3" applyFont="1" applyFill="1" applyBorder="1"/>
    <xf numFmtId="0" fontId="5" fillId="2" borderId="3" xfId="3" applyFont="1" applyFill="1" applyBorder="1" applyAlignment="1">
      <alignment horizontal="right" vertical="center"/>
    </xf>
    <xf numFmtId="0" fontId="5" fillId="2" borderId="3" xfId="3" applyFont="1" applyFill="1" applyBorder="1" applyAlignment="1">
      <alignment horizontal="right" wrapText="1"/>
    </xf>
    <xf numFmtId="0" fontId="5" fillId="2" borderId="3" xfId="3" applyFont="1" applyFill="1" applyBorder="1" applyAlignment="1">
      <alignment horizontal="right"/>
    </xf>
    <xf numFmtId="0" fontId="5" fillId="2" borderId="3" xfId="3" applyFont="1" applyFill="1" applyBorder="1" applyAlignment="1">
      <alignment horizontal="right" vertical="center" wrapText="1"/>
    </xf>
    <xf numFmtId="164" fontId="5" fillId="0" borderId="0" xfId="2" applyNumberFormat="1" applyFont="1" applyAlignment="1">
      <alignment horizontal="right"/>
    </xf>
    <xf numFmtId="3" fontId="5" fillId="0" borderId="0" xfId="2" applyNumberFormat="1" applyFont="1"/>
    <xf numFmtId="3" fontId="5" fillId="0" borderId="0" xfId="2" applyNumberFormat="1" applyFont="1" applyAlignment="1">
      <alignment horizontal="right"/>
    </xf>
    <xf numFmtId="0" fontId="5" fillId="0" borderId="3" xfId="2" applyFont="1" applyBorder="1"/>
    <xf numFmtId="164" fontId="5" fillId="0" borderId="3" xfId="2" applyNumberFormat="1" applyFont="1" applyBorder="1"/>
    <xf numFmtId="0" fontId="7" fillId="0" borderId="0" xfId="2" applyFont="1"/>
    <xf numFmtId="0" fontId="3" fillId="0" borderId="0" xfId="1" applyFont="1" applyFill="1" applyBorder="1"/>
    <xf numFmtId="164" fontId="5" fillId="0" borderId="0" xfId="2" applyNumberFormat="1" applyFont="1" applyFill="1" applyBorder="1"/>
    <xf numFmtId="0" fontId="5" fillId="0" borderId="0" xfId="2" applyFont="1" applyFill="1" applyBorder="1"/>
    <xf numFmtId="0" fontId="5" fillId="0" borderId="0" xfId="3" applyFont="1" applyFill="1" applyBorder="1"/>
    <xf numFmtId="0" fontId="5" fillId="0" borderId="0" xfId="3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 wrapText="1"/>
    </xf>
    <xf numFmtId="0" fontId="5" fillId="0" borderId="0" xfId="3" applyFont="1" applyFill="1" applyBorder="1" applyAlignment="1">
      <alignment horizontal="right" vertical="center" wrapText="1"/>
    </xf>
    <xf numFmtId="164" fontId="5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4" fontId="5" fillId="0" borderId="0" xfId="2" applyNumberFormat="1" applyFont="1" applyFill="1" applyBorder="1"/>
    <xf numFmtId="3" fontId="5" fillId="0" borderId="0" xfId="2" applyNumberFormat="1" applyFont="1" applyFill="1" applyBorder="1"/>
    <xf numFmtId="3" fontId="5" fillId="0" borderId="0" xfId="2" applyNumberFormat="1" applyFont="1" applyFill="1" applyBorder="1" applyAlignment="1">
      <alignment horizontal="right"/>
    </xf>
    <xf numFmtId="0" fontId="7" fillId="0" borderId="0" xfId="2" quotePrefix="1" applyFont="1" applyFill="1" applyBorder="1"/>
    <xf numFmtId="0" fontId="7" fillId="0" borderId="0" xfId="2" applyFont="1" applyFill="1" applyBorder="1"/>
    <xf numFmtId="0" fontId="5" fillId="0" borderId="0" xfId="2" applyFont="1"/>
    <xf numFmtId="4" fontId="5" fillId="0" borderId="0" xfId="2" applyNumberFormat="1" applyFont="1"/>
    <xf numFmtId="164" fontId="5" fillId="0" borderId="0" xfId="2" applyNumberFormat="1" applyFont="1"/>
    <xf numFmtId="3" fontId="5" fillId="0" borderId="0" xfId="2" applyNumberFormat="1" applyFont="1" applyFill="1"/>
    <xf numFmtId="0" fontId="3" fillId="0" borderId="0" xfId="2" applyFont="1"/>
    <xf numFmtId="0" fontId="7" fillId="0" borderId="0" xfId="2" quotePrefix="1" applyFont="1" applyAlignment="1">
      <alignment horizontal="left" vertical="center" wrapText="1"/>
    </xf>
  </cellXfs>
  <cellStyles count="32">
    <cellStyle name="Komma 2" xfId="28"/>
    <cellStyle name="Milliers 2" xfId="15"/>
    <cellStyle name="Milliers 3" xfId="19"/>
    <cellStyle name="Normal" xfId="0" builtinId="0"/>
    <cellStyle name="Normal 10" xfId="12"/>
    <cellStyle name="Normal 2" xfId="4"/>
    <cellStyle name="Normal 2 2" xfId="5"/>
    <cellStyle name="Normal 2 2 2" xfId="25"/>
    <cellStyle name="Normal 2 3" xfId="26"/>
    <cellStyle name="Normal 2 4" xfId="29"/>
    <cellStyle name="Normal 2 5" xfId="30"/>
    <cellStyle name="Normal 2 6" xfId="16"/>
    <cellStyle name="Normal 3" xfId="6"/>
    <cellStyle name="Normal 3 2" xfId="17"/>
    <cellStyle name="Normal 4" xfId="7"/>
    <cellStyle name="Normal 4 2" xfId="8"/>
    <cellStyle name="Normal 4 3" xfId="18"/>
    <cellStyle name="Normal 5" xfId="9"/>
    <cellStyle name="Normal 5 2" xfId="22"/>
    <cellStyle name="Normal 6" xfId="27"/>
    <cellStyle name="Normal 7" xfId="31"/>
    <cellStyle name="Normal 8" xfId="14"/>
    <cellStyle name="Normal 9" xfId="13"/>
    <cellStyle name="Normal_2.2 environnement" xfId="1"/>
    <cellStyle name="Normal_2Gco11" xfId="3"/>
    <cellStyle name="Normal_Classeur1" xfId="2"/>
    <cellStyle name="Pourcentage 2" xfId="20"/>
    <cellStyle name="SAPBEXaggData" xfId="23"/>
    <cellStyle name="SAPBEXHLevel0" xfId="24"/>
    <cellStyle name="Standard 2" xfId="21"/>
    <cellStyle name="Standard 3" xfId="10"/>
    <cellStyle name="Standard_01.01.200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37</xdr:row>
      <xdr:rowOff>0</xdr:rowOff>
    </xdr:from>
    <xdr:to>
      <xdr:col>15</xdr:col>
      <xdr:colOff>138212</xdr:colOff>
      <xdr:row>38</xdr:row>
      <xdr:rowOff>78708</xdr:rowOff>
    </xdr:to>
    <xdr:grpSp>
      <xdr:nvGrpSpPr>
        <xdr:cNvPr id="3" name="Groupe 2"/>
        <xdr:cNvGrpSpPr/>
      </xdr:nvGrpSpPr>
      <xdr:grpSpPr>
        <a:xfrm>
          <a:off x="4552950" y="3781425"/>
          <a:ext cx="1738412" cy="393033"/>
          <a:chOff x="5648326" y="4371976"/>
          <a:chExt cx="1738194" cy="394773"/>
        </a:xfrm>
      </xdr:grpSpPr>
      <xdr:sp macro="" textlink="">
        <xdr:nvSpPr>
          <xdr:cNvPr id="4" name="Rectangle 3"/>
          <xdr:cNvSpPr/>
        </xdr:nvSpPr>
        <xdr:spPr>
          <a:xfrm>
            <a:off x="5648326" y="4371976"/>
            <a:ext cx="1598629" cy="394773"/>
          </a:xfrm>
          <a:prstGeom prst="rect">
            <a:avLst/>
          </a:prstGeom>
          <a:solidFill>
            <a:schemeClr val="bg1"/>
          </a:solidFill>
          <a:ln w="63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  <xdr:pic>
        <xdr:nvPicPr>
          <xdr:cNvPr id="5" name="Image 4" descr="C:\Users\aubryla\AppData\Local\Microsoft\Windows\Temporary Internet Files\Content.IE5\D3J24BKI\magnifying-glass-clipart[1]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0" t="3192" r="3722" b="3723"/>
          <a:stretch/>
        </xdr:blipFill>
        <xdr:spPr bwMode="auto">
          <a:xfrm>
            <a:off x="5655470" y="4379122"/>
            <a:ext cx="364658" cy="3625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ZoneTexte 5"/>
          <xdr:cNvSpPr txBox="1"/>
        </xdr:nvSpPr>
        <xdr:spPr>
          <a:xfrm>
            <a:off x="6048376" y="4384593"/>
            <a:ext cx="1338144" cy="3695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fr-CH" sz="900">
                <a:latin typeface="Arial Narrow" panose="020B0606020202030204" pitchFamily="34" charset="0"/>
              </a:rPr>
              <a:t>Afficher les lignes cachées</a:t>
            </a:r>
            <a:r>
              <a:rPr lang="fr-CH" sz="900" baseline="0">
                <a:latin typeface="Arial Narrow" panose="020B0606020202030204" pitchFamily="34" charset="0"/>
              </a:rPr>
              <a:t> pour voir plus d'années</a:t>
            </a:r>
            <a:endParaRPr lang="fr-CH" sz="900"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workbookViewId="0">
      <selection activeCell="D42" sqref="D42"/>
    </sheetView>
  </sheetViews>
  <sheetFormatPr baseColWidth="10" defaultRowHeight="12.75" x14ac:dyDescent="0.2"/>
  <cols>
    <col min="1" max="1" width="4.140625" style="3" customWidth="1"/>
    <col min="2" max="2" width="0.85546875" style="2" customWidth="1"/>
    <col min="3" max="3" width="7.85546875" style="2" customWidth="1"/>
    <col min="4" max="4" width="10.140625" style="2" customWidth="1"/>
    <col min="5" max="5" width="8.85546875" style="2" customWidth="1"/>
    <col min="6" max="6" width="1.7109375" style="2" customWidth="1"/>
    <col min="7" max="7" width="7" style="2" customWidth="1"/>
    <col min="8" max="8" width="7.42578125" style="2" customWidth="1"/>
    <col min="9" max="9" width="7.28515625" style="2" customWidth="1"/>
    <col min="10" max="10" width="7" style="2" customWidth="1"/>
    <col min="11" max="12" width="6.7109375" style="2" customWidth="1"/>
    <col min="13" max="13" width="7" style="2" customWidth="1"/>
    <col min="14" max="14" width="1.7109375" style="2" customWidth="1"/>
    <col min="15" max="15" width="7.85546875" style="2" customWidth="1"/>
    <col min="16" max="16384" width="11.42578125" style="3"/>
  </cols>
  <sheetData>
    <row r="1" spans="1:17" x14ac:dyDescent="0.2">
      <c r="A1" s="1" t="s">
        <v>0</v>
      </c>
    </row>
    <row r="3" spans="1:17" s="8" customFormat="1" ht="15" customHeight="1" x14ac:dyDescent="0.2">
      <c r="A3" s="4"/>
      <c r="B3" s="5"/>
      <c r="C3" s="6"/>
      <c r="D3" s="6"/>
      <c r="E3" s="6" t="s">
        <v>1</v>
      </c>
      <c r="F3" s="5"/>
      <c r="G3" s="6"/>
      <c r="H3" s="6"/>
      <c r="I3" s="6"/>
      <c r="J3" s="6"/>
      <c r="K3" s="6"/>
      <c r="L3" s="6"/>
      <c r="M3" s="6" t="s">
        <v>2</v>
      </c>
      <c r="N3" s="5"/>
      <c r="O3" s="7" t="s">
        <v>3</v>
      </c>
      <c r="Q3" s="9"/>
    </row>
    <row r="4" spans="1:17" s="8" customFormat="1" ht="26.25" customHeight="1" x14ac:dyDescent="0.25">
      <c r="A4" s="10"/>
      <c r="B4" s="11"/>
      <c r="C4" s="12" t="s">
        <v>4</v>
      </c>
      <c r="D4" s="12" t="s">
        <v>5</v>
      </c>
      <c r="E4" s="13" t="s">
        <v>3</v>
      </c>
      <c r="F4" s="11"/>
      <c r="G4" s="12" t="s">
        <v>6</v>
      </c>
      <c r="H4" s="12" t="s">
        <v>7</v>
      </c>
      <c r="I4" s="12" t="s">
        <v>8</v>
      </c>
      <c r="J4" s="12" t="s">
        <v>9</v>
      </c>
      <c r="K4" s="12" t="s">
        <v>13</v>
      </c>
      <c r="L4" s="12" t="s">
        <v>15</v>
      </c>
      <c r="M4" s="12" t="s">
        <v>3</v>
      </c>
      <c r="N4" s="11"/>
      <c r="O4" s="14" t="s">
        <v>10</v>
      </c>
    </row>
    <row r="5" spans="1:17" ht="5.0999999999999996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x14ac:dyDescent="0.2">
      <c r="A6" s="40">
        <v>1994</v>
      </c>
      <c r="B6" s="37"/>
      <c r="C6" s="16">
        <v>57337.23</v>
      </c>
      <c r="D6" s="17" t="s">
        <v>11</v>
      </c>
      <c r="E6" s="16">
        <f>+C6</f>
        <v>57337.23</v>
      </c>
      <c r="F6" s="16"/>
      <c r="G6" s="16">
        <v>2651</v>
      </c>
      <c r="H6" s="16">
        <v>3546</v>
      </c>
      <c r="I6" s="16">
        <v>5574</v>
      </c>
      <c r="J6" s="16">
        <v>935</v>
      </c>
      <c r="K6" s="16">
        <v>47.44</v>
      </c>
      <c r="L6" s="16">
        <v>2.2200000000000002</v>
      </c>
      <c r="M6" s="16">
        <f>SUM(G6:L6)</f>
        <v>12755.66</v>
      </c>
      <c r="N6" s="16"/>
      <c r="O6" s="16">
        <f>+E6+M6</f>
        <v>70092.89</v>
      </c>
    </row>
    <row r="7" spans="1:17" ht="17.100000000000001" customHeight="1" x14ac:dyDescent="0.2">
      <c r="A7" s="40">
        <v>1995</v>
      </c>
      <c r="B7" s="37"/>
      <c r="C7" s="16">
        <v>60830.6</v>
      </c>
      <c r="D7" s="16">
        <v>2465.4</v>
      </c>
      <c r="E7" s="16">
        <f t="shared" ref="E7:E16" si="0">+C7+D7</f>
        <v>63296</v>
      </c>
      <c r="F7" s="16"/>
      <c r="G7" s="16">
        <v>3064.5</v>
      </c>
      <c r="H7" s="16">
        <v>3570.6</v>
      </c>
      <c r="I7" s="16">
        <v>5427.3</v>
      </c>
      <c r="J7" s="16">
        <v>780.7</v>
      </c>
      <c r="K7" s="16">
        <v>69</v>
      </c>
      <c r="L7" s="16">
        <v>886.5</v>
      </c>
      <c r="M7" s="16">
        <f t="shared" ref="M7:M21" si="1">SUM(G7:L7)</f>
        <v>13798.600000000002</v>
      </c>
      <c r="N7" s="16"/>
      <c r="O7" s="16">
        <f t="shared" ref="O7:O21" si="2">+E7+M7</f>
        <v>77094.600000000006</v>
      </c>
    </row>
    <row r="8" spans="1:17" hidden="1" x14ac:dyDescent="0.2">
      <c r="A8" s="40">
        <v>1996</v>
      </c>
      <c r="B8" s="37"/>
      <c r="C8" s="16">
        <v>54663.6</v>
      </c>
      <c r="D8" s="16">
        <v>1556.6</v>
      </c>
      <c r="E8" s="16">
        <f t="shared" si="0"/>
        <v>56220.2</v>
      </c>
      <c r="F8" s="16"/>
      <c r="G8" s="16">
        <v>3708.5</v>
      </c>
      <c r="H8" s="16">
        <v>4460.8</v>
      </c>
      <c r="I8" s="16">
        <v>6130.8</v>
      </c>
      <c r="J8" s="16">
        <v>1100.3</v>
      </c>
      <c r="K8" s="16">
        <v>66.599999999999994</v>
      </c>
      <c r="L8" s="16">
        <v>1241.3</v>
      </c>
      <c r="M8" s="16">
        <f t="shared" si="1"/>
        <v>16708.3</v>
      </c>
      <c r="N8" s="16"/>
      <c r="O8" s="16">
        <f t="shared" si="2"/>
        <v>72928.5</v>
      </c>
    </row>
    <row r="9" spans="1:17" hidden="1" x14ac:dyDescent="0.2">
      <c r="A9" s="40">
        <v>1997</v>
      </c>
      <c r="B9" s="37"/>
      <c r="C9" s="16">
        <v>57110.554999999993</v>
      </c>
      <c r="D9" s="16">
        <v>1497.59</v>
      </c>
      <c r="E9" s="16">
        <f t="shared" si="0"/>
        <v>58608.14499999999</v>
      </c>
      <c r="F9" s="16"/>
      <c r="G9" s="16">
        <v>4762.7980000000016</v>
      </c>
      <c r="H9" s="16">
        <v>4253.023000000001</v>
      </c>
      <c r="I9" s="16">
        <v>6338.49</v>
      </c>
      <c r="J9" s="16">
        <v>1057.16994</v>
      </c>
      <c r="K9" s="16">
        <v>89.986000000000004</v>
      </c>
      <c r="L9" s="16">
        <v>2816.05</v>
      </c>
      <c r="M9" s="16">
        <f t="shared" si="1"/>
        <v>19317.516940000005</v>
      </c>
      <c r="N9" s="16"/>
      <c r="O9" s="16">
        <f t="shared" si="2"/>
        <v>77925.661939999991</v>
      </c>
    </row>
    <row r="10" spans="1:17" hidden="1" x14ac:dyDescent="0.2">
      <c r="A10" s="40">
        <v>1998</v>
      </c>
      <c r="B10" s="37"/>
      <c r="C10" s="16">
        <v>58408.766999999993</v>
      </c>
      <c r="D10" s="16">
        <v>1927.82</v>
      </c>
      <c r="E10" s="16">
        <f t="shared" si="0"/>
        <v>60336.586999999992</v>
      </c>
      <c r="F10" s="16"/>
      <c r="G10" s="16">
        <v>4929.4560000000001</v>
      </c>
      <c r="H10" s="16">
        <v>4462.1759999999995</v>
      </c>
      <c r="I10" s="16">
        <v>6501.9180000000015</v>
      </c>
      <c r="J10" s="16">
        <v>1204.3470000000002</v>
      </c>
      <c r="K10" s="16">
        <v>128.42400000000001</v>
      </c>
      <c r="L10" s="17">
        <v>1487</v>
      </c>
      <c r="M10" s="16">
        <f t="shared" si="1"/>
        <v>18713.321</v>
      </c>
      <c r="N10" s="16"/>
      <c r="O10" s="16">
        <f t="shared" si="2"/>
        <v>79049.907999999996</v>
      </c>
    </row>
    <row r="11" spans="1:17" hidden="1" x14ac:dyDescent="0.2">
      <c r="A11" s="40">
        <v>1999</v>
      </c>
      <c r="B11" s="37"/>
      <c r="C11" s="16">
        <v>58129.596999999987</v>
      </c>
      <c r="D11" s="16">
        <v>2105.4260000000004</v>
      </c>
      <c r="E11" s="16">
        <f t="shared" si="0"/>
        <v>60235.022999999986</v>
      </c>
      <c r="F11" s="16"/>
      <c r="G11" s="16">
        <v>6565.59</v>
      </c>
      <c r="H11" s="16">
        <v>4579.08</v>
      </c>
      <c r="I11" s="16">
        <v>6316.42</v>
      </c>
      <c r="J11" s="16">
        <v>1820.6420000000001</v>
      </c>
      <c r="K11" s="16">
        <v>96.28</v>
      </c>
      <c r="L11" s="16">
        <v>1684.425</v>
      </c>
      <c r="M11" s="16">
        <f t="shared" si="1"/>
        <v>21062.436999999998</v>
      </c>
      <c r="N11" s="16"/>
      <c r="O11" s="16">
        <f t="shared" si="2"/>
        <v>81297.459999999992</v>
      </c>
    </row>
    <row r="12" spans="1:17" ht="17.100000000000001" customHeight="1" x14ac:dyDescent="0.2">
      <c r="A12" s="40">
        <v>2000</v>
      </c>
      <c r="B12" s="37"/>
      <c r="C12" s="16">
        <v>58388.653000000006</v>
      </c>
      <c r="D12" s="16">
        <v>2624.3459999999995</v>
      </c>
      <c r="E12" s="16">
        <f t="shared" si="0"/>
        <v>61012.999000000003</v>
      </c>
      <c r="F12" s="16"/>
      <c r="G12" s="16">
        <v>7032.5039999999999</v>
      </c>
      <c r="H12" s="16">
        <v>4621.3150000000005</v>
      </c>
      <c r="I12" s="16">
        <v>6522.46</v>
      </c>
      <c r="J12" s="16">
        <v>1513.8074000000004</v>
      </c>
      <c r="K12" s="16">
        <v>95.88</v>
      </c>
      <c r="L12" s="16">
        <v>1646.7449999999999</v>
      </c>
      <c r="M12" s="16">
        <f t="shared" si="1"/>
        <v>21432.7114</v>
      </c>
      <c r="N12" s="16"/>
      <c r="O12" s="16">
        <f t="shared" si="2"/>
        <v>82445.710400000011</v>
      </c>
    </row>
    <row r="13" spans="1:17" hidden="1" x14ac:dyDescent="0.2">
      <c r="A13" s="40">
        <v>2001</v>
      </c>
      <c r="B13" s="37"/>
      <c r="C13" s="16">
        <v>55552.23599999999</v>
      </c>
      <c r="D13" s="16">
        <v>2600.3973999999998</v>
      </c>
      <c r="E13" s="16">
        <f t="shared" si="0"/>
        <v>58152.633399999992</v>
      </c>
      <c r="F13" s="16"/>
      <c r="G13" s="16">
        <v>6880.0729999999985</v>
      </c>
      <c r="H13" s="16">
        <v>4814.6400000000003</v>
      </c>
      <c r="I13" s="16">
        <v>6390.1960000000017</v>
      </c>
      <c r="J13" s="16">
        <v>1623.4369999999997</v>
      </c>
      <c r="K13" s="16">
        <v>31.37</v>
      </c>
      <c r="L13" s="16">
        <v>1679.895</v>
      </c>
      <c r="M13" s="16">
        <f t="shared" si="1"/>
        <v>21419.610999999997</v>
      </c>
      <c r="N13" s="16"/>
      <c r="O13" s="16">
        <f t="shared" si="2"/>
        <v>79572.244399999996</v>
      </c>
    </row>
    <row r="14" spans="1:17" hidden="1" x14ac:dyDescent="0.2">
      <c r="A14" s="40">
        <v>2002</v>
      </c>
      <c r="B14" s="37"/>
      <c r="C14" s="16">
        <v>57672.268510000009</v>
      </c>
      <c r="D14" s="16">
        <v>3052.4666000000002</v>
      </c>
      <c r="E14" s="16">
        <f t="shared" si="0"/>
        <v>60724.735110000009</v>
      </c>
      <c r="F14" s="16"/>
      <c r="G14" s="16">
        <v>8004.2870000000021</v>
      </c>
      <c r="H14" s="16">
        <v>4891.1709999999985</v>
      </c>
      <c r="I14" s="16">
        <v>6797.84</v>
      </c>
      <c r="J14" s="16">
        <v>2022.0020000000002</v>
      </c>
      <c r="K14" s="16">
        <v>27.35</v>
      </c>
      <c r="L14" s="16">
        <v>1281.7</v>
      </c>
      <c r="M14" s="16">
        <f t="shared" si="1"/>
        <v>23024.350000000002</v>
      </c>
      <c r="N14" s="16"/>
      <c r="O14" s="16">
        <f t="shared" si="2"/>
        <v>83749.085110000015</v>
      </c>
    </row>
    <row r="15" spans="1:17" hidden="1" x14ac:dyDescent="0.2">
      <c r="A15" s="40">
        <v>2003</v>
      </c>
      <c r="B15" s="37"/>
      <c r="C15" s="16">
        <v>55870.435000000005</v>
      </c>
      <c r="D15" s="16">
        <v>3475.4850000000015</v>
      </c>
      <c r="E15" s="16">
        <f t="shared" si="0"/>
        <v>59345.920000000006</v>
      </c>
      <c r="F15" s="16"/>
      <c r="G15" s="16">
        <v>7869.7018900000012</v>
      </c>
      <c r="H15" s="16">
        <v>4945.9950000000008</v>
      </c>
      <c r="I15" s="16">
        <v>6593.7540000000008</v>
      </c>
      <c r="J15" s="16">
        <v>1368.31</v>
      </c>
      <c r="K15" s="16">
        <v>4.2140000000000004</v>
      </c>
      <c r="L15" s="16">
        <v>1320.1679999999999</v>
      </c>
      <c r="M15" s="16">
        <f t="shared" si="1"/>
        <v>22102.142890000006</v>
      </c>
      <c r="N15" s="16"/>
      <c r="O15" s="16">
        <f t="shared" si="2"/>
        <v>81448.062890000016</v>
      </c>
    </row>
    <row r="16" spans="1:17" hidden="1" x14ac:dyDescent="0.2">
      <c r="A16" s="40">
        <v>2004</v>
      </c>
      <c r="B16" s="37"/>
      <c r="C16" s="16">
        <v>56173.284</v>
      </c>
      <c r="D16" s="16">
        <v>2830.5</v>
      </c>
      <c r="E16" s="16">
        <f t="shared" si="0"/>
        <v>59003.784</v>
      </c>
      <c r="F16" s="16"/>
      <c r="G16" s="16">
        <v>9637.8940000000002</v>
      </c>
      <c r="H16" s="16">
        <v>5299.4620000000004</v>
      </c>
      <c r="I16" s="16">
        <v>6297.53</v>
      </c>
      <c r="J16" s="16">
        <v>1342.49</v>
      </c>
      <c r="K16" s="16">
        <v>29.795999999999999</v>
      </c>
      <c r="L16" s="16">
        <v>1316.3920000000001</v>
      </c>
      <c r="M16" s="16">
        <f t="shared" si="1"/>
        <v>23923.563999999998</v>
      </c>
      <c r="N16" s="16"/>
      <c r="O16" s="16">
        <f t="shared" si="2"/>
        <v>82927.347999999998</v>
      </c>
    </row>
    <row r="17" spans="1:15" ht="17.100000000000001" customHeight="1" x14ac:dyDescent="0.2">
      <c r="A17" s="40">
        <v>2005</v>
      </c>
      <c r="B17" s="37"/>
      <c r="C17" s="16">
        <v>53456.436999999998</v>
      </c>
      <c r="D17" s="16">
        <v>4175.7760000000007</v>
      </c>
      <c r="E17" s="16">
        <f>+C17+D17</f>
        <v>57632.212999999996</v>
      </c>
      <c r="F17" s="16"/>
      <c r="G17" s="16">
        <v>9896.5379999999986</v>
      </c>
      <c r="H17" s="16">
        <v>5692.9680000000026</v>
      </c>
      <c r="I17" s="16">
        <v>6222.15</v>
      </c>
      <c r="J17" s="16">
        <v>1276.71</v>
      </c>
      <c r="K17" s="16">
        <v>26.593</v>
      </c>
      <c r="L17" s="16">
        <v>1813.444</v>
      </c>
      <c r="M17" s="16">
        <f t="shared" si="1"/>
        <v>24928.403000000002</v>
      </c>
      <c r="N17" s="16"/>
      <c r="O17" s="16">
        <f t="shared" si="2"/>
        <v>82560.615999999995</v>
      </c>
    </row>
    <row r="18" spans="1:15" hidden="1" x14ac:dyDescent="0.2">
      <c r="A18" s="40">
        <v>2006</v>
      </c>
      <c r="B18" s="37"/>
      <c r="C18" s="16">
        <v>53690</v>
      </c>
      <c r="D18" s="16">
        <v>5120</v>
      </c>
      <c r="E18" s="16">
        <f>+C18+D18</f>
        <v>58810</v>
      </c>
      <c r="F18" s="16"/>
      <c r="G18" s="16">
        <v>10037</v>
      </c>
      <c r="H18" s="16">
        <v>6118</v>
      </c>
      <c r="I18" s="16">
        <v>6533</v>
      </c>
      <c r="J18" s="16">
        <v>1349</v>
      </c>
      <c r="K18" s="16">
        <v>22</v>
      </c>
      <c r="L18" s="16">
        <v>1338</v>
      </c>
      <c r="M18" s="16">
        <f t="shared" si="1"/>
        <v>25397</v>
      </c>
      <c r="N18" s="16"/>
      <c r="O18" s="16">
        <f t="shared" si="2"/>
        <v>84207</v>
      </c>
    </row>
    <row r="19" spans="1:15" hidden="1" x14ac:dyDescent="0.2">
      <c r="A19" s="40">
        <v>2007</v>
      </c>
      <c r="B19" s="37"/>
      <c r="C19" s="16">
        <f>E19-D19</f>
        <v>58188.748</v>
      </c>
      <c r="D19" s="16">
        <v>4214.271999999999</v>
      </c>
      <c r="E19" s="39">
        <v>62403.02</v>
      </c>
      <c r="F19" s="16"/>
      <c r="G19" s="16">
        <v>11502.829</v>
      </c>
      <c r="H19" s="16">
        <v>6579.8989999999994</v>
      </c>
      <c r="I19" s="16">
        <v>6196.2969999999987</v>
      </c>
      <c r="J19" s="16">
        <v>1619.1849999999999</v>
      </c>
      <c r="K19" s="16">
        <v>15.78</v>
      </c>
      <c r="L19" s="16">
        <v>903.65459999999996</v>
      </c>
      <c r="M19" s="16">
        <f t="shared" si="1"/>
        <v>26817.6446</v>
      </c>
      <c r="N19" s="16"/>
      <c r="O19" s="16">
        <f t="shared" si="2"/>
        <v>89220.664599999989</v>
      </c>
    </row>
    <row r="20" spans="1:15" hidden="1" x14ac:dyDescent="0.2">
      <c r="A20" s="40">
        <v>2008</v>
      </c>
      <c r="B20" s="37"/>
      <c r="C20" s="39">
        <v>58719</v>
      </c>
      <c r="D20" s="39">
        <v>4230</v>
      </c>
      <c r="E20" s="39">
        <v>62949</v>
      </c>
      <c r="F20" s="39"/>
      <c r="G20" s="39">
        <v>10594</v>
      </c>
      <c r="H20" s="39">
        <v>6188</v>
      </c>
      <c r="I20" s="39">
        <v>6150</v>
      </c>
      <c r="J20" s="39">
        <v>1269</v>
      </c>
      <c r="K20" s="39">
        <v>18</v>
      </c>
      <c r="L20" s="39">
        <v>986</v>
      </c>
      <c r="M20" s="16">
        <f t="shared" si="1"/>
        <v>25205</v>
      </c>
      <c r="N20" s="39"/>
      <c r="O20" s="16">
        <f t="shared" si="2"/>
        <v>88154</v>
      </c>
    </row>
    <row r="21" spans="1:15" hidden="1" x14ac:dyDescent="0.2">
      <c r="A21" s="40">
        <v>2009</v>
      </c>
      <c r="B21" s="37"/>
      <c r="C21" s="39">
        <v>54241</v>
      </c>
      <c r="D21" s="39">
        <v>4260</v>
      </c>
      <c r="E21" s="39">
        <v>58501</v>
      </c>
      <c r="F21" s="39"/>
      <c r="G21" s="39">
        <v>11146</v>
      </c>
      <c r="H21" s="39">
        <v>7197</v>
      </c>
      <c r="I21" s="39">
        <v>6327</v>
      </c>
      <c r="J21" s="39">
        <v>1824</v>
      </c>
      <c r="K21" s="39">
        <v>22</v>
      </c>
      <c r="L21" s="39">
        <v>1188</v>
      </c>
      <c r="M21" s="16">
        <f t="shared" si="1"/>
        <v>27704</v>
      </c>
      <c r="N21" s="39"/>
      <c r="O21" s="16">
        <f t="shared" si="2"/>
        <v>86205</v>
      </c>
    </row>
    <row r="22" spans="1:15" ht="16.5" customHeight="1" x14ac:dyDescent="0.2">
      <c r="A22" s="40">
        <v>2010</v>
      </c>
      <c r="B22" s="37"/>
      <c r="C22" s="39">
        <v>51940</v>
      </c>
      <c r="D22" s="39">
        <v>5187</v>
      </c>
      <c r="E22" s="39">
        <v>57127</v>
      </c>
      <c r="F22" s="39"/>
      <c r="G22" s="39">
        <v>10664</v>
      </c>
      <c r="H22" s="39">
        <v>7153</v>
      </c>
      <c r="I22" s="39">
        <v>6429</v>
      </c>
      <c r="J22" s="39">
        <v>1866</v>
      </c>
      <c r="K22" s="39">
        <v>298</v>
      </c>
      <c r="L22" s="39">
        <v>1221</v>
      </c>
      <c r="M22" s="39">
        <v>27631</v>
      </c>
      <c r="N22" s="39"/>
      <c r="O22" s="39">
        <v>84758</v>
      </c>
    </row>
    <row r="23" spans="1:15" ht="12.75" hidden="1" customHeight="1" x14ac:dyDescent="0.2">
      <c r="A23" s="40">
        <v>2011</v>
      </c>
      <c r="B23" s="37"/>
      <c r="C23" s="39">
        <v>55270</v>
      </c>
      <c r="D23" s="39">
        <v>5549</v>
      </c>
      <c r="E23" s="39">
        <v>60819</v>
      </c>
      <c r="F23" s="39"/>
      <c r="G23" s="39">
        <v>11820</v>
      </c>
      <c r="H23" s="39">
        <v>7915</v>
      </c>
      <c r="I23" s="39">
        <v>6650</v>
      </c>
      <c r="J23" s="39">
        <v>2093</v>
      </c>
      <c r="K23" s="39">
        <v>350</v>
      </c>
      <c r="L23" s="39">
        <v>1593</v>
      </c>
      <c r="M23" s="39">
        <v>30421</v>
      </c>
      <c r="N23" s="39"/>
      <c r="O23" s="39">
        <v>91240</v>
      </c>
    </row>
    <row r="24" spans="1:15" ht="12.75" hidden="1" customHeight="1" x14ac:dyDescent="0.2">
      <c r="A24" s="40">
        <v>2012</v>
      </c>
      <c r="B24" s="37"/>
      <c r="C24" s="39">
        <v>29119</v>
      </c>
      <c r="D24" s="39">
        <v>7552</v>
      </c>
      <c r="E24" s="39">
        <v>36671</v>
      </c>
      <c r="F24" s="39"/>
      <c r="G24" s="39">
        <v>15269</v>
      </c>
      <c r="H24" s="39">
        <v>12318</v>
      </c>
      <c r="I24" s="39">
        <v>7267</v>
      </c>
      <c r="J24" s="39">
        <v>2185</v>
      </c>
      <c r="K24" s="39">
        <v>565</v>
      </c>
      <c r="L24" s="39">
        <v>4728</v>
      </c>
      <c r="M24" s="39">
        <v>42332</v>
      </c>
      <c r="N24" s="39"/>
      <c r="O24" s="39">
        <v>79003</v>
      </c>
    </row>
    <row r="25" spans="1:15" ht="12.75" hidden="1" customHeight="1" x14ac:dyDescent="0.2">
      <c r="A25" s="40">
        <v>2013</v>
      </c>
      <c r="B25" s="37"/>
      <c r="C25" s="39">
        <v>29160</v>
      </c>
      <c r="D25" s="39">
        <v>7777</v>
      </c>
      <c r="E25" s="39">
        <v>36937</v>
      </c>
      <c r="F25" s="39"/>
      <c r="G25" s="39">
        <v>14599</v>
      </c>
      <c r="H25" s="39">
        <v>12263</v>
      </c>
      <c r="I25" s="39">
        <v>7452</v>
      </c>
      <c r="J25" s="39">
        <v>2585</v>
      </c>
      <c r="K25" s="39">
        <v>162</v>
      </c>
      <c r="L25" s="39">
        <v>4705</v>
      </c>
      <c r="M25" s="39">
        <v>41766</v>
      </c>
      <c r="N25" s="39"/>
      <c r="O25" s="39">
        <v>78703</v>
      </c>
    </row>
    <row r="26" spans="1:15" ht="12.75" hidden="1" customHeight="1" x14ac:dyDescent="0.2">
      <c r="A26" s="40">
        <v>2014</v>
      </c>
      <c r="B26" s="37"/>
      <c r="C26" s="39">
        <v>34612</v>
      </c>
      <c r="D26" s="39">
        <v>6640</v>
      </c>
      <c r="E26" s="39">
        <v>41252</v>
      </c>
      <c r="F26" s="39"/>
      <c r="G26" s="39">
        <v>15624</v>
      </c>
      <c r="H26" s="39">
        <v>12779</v>
      </c>
      <c r="I26" s="39">
        <v>7377</v>
      </c>
      <c r="J26" s="39">
        <v>1874</v>
      </c>
      <c r="K26" s="39">
        <v>178</v>
      </c>
      <c r="L26" s="39">
        <v>5737</v>
      </c>
      <c r="M26" s="39">
        <v>43569</v>
      </c>
      <c r="N26" s="39"/>
      <c r="O26" s="39">
        <v>84821</v>
      </c>
    </row>
    <row r="27" spans="1:15" ht="16.5" customHeight="1" x14ac:dyDescent="0.2">
      <c r="A27" s="40">
        <v>2015</v>
      </c>
      <c r="B27" s="37"/>
      <c r="C27" s="39">
        <v>31743</v>
      </c>
      <c r="D27" s="39">
        <v>6119</v>
      </c>
      <c r="E27" s="39">
        <v>37862</v>
      </c>
      <c r="F27" s="39"/>
      <c r="G27" s="39">
        <v>13610</v>
      </c>
      <c r="H27" s="39">
        <v>12423</v>
      </c>
      <c r="I27" s="39">
        <v>7387</v>
      </c>
      <c r="J27" s="39">
        <v>2255</v>
      </c>
      <c r="K27" s="39">
        <v>1035</v>
      </c>
      <c r="L27" s="39">
        <v>4993</v>
      </c>
      <c r="M27" s="39">
        <v>41704</v>
      </c>
      <c r="N27" s="39"/>
      <c r="O27" s="39">
        <v>79566</v>
      </c>
    </row>
    <row r="28" spans="1:15" s="36" customFormat="1" ht="12.75" customHeight="1" x14ac:dyDescent="0.2">
      <c r="A28" s="40">
        <v>2016</v>
      </c>
      <c r="B28" s="37"/>
      <c r="C28" s="39">
        <v>32147</v>
      </c>
      <c r="D28" s="39">
        <v>5431</v>
      </c>
      <c r="E28" s="39">
        <v>37577</v>
      </c>
      <c r="F28" s="39"/>
      <c r="G28" s="39">
        <v>15286</v>
      </c>
      <c r="H28" s="39">
        <v>11926</v>
      </c>
      <c r="I28" s="39">
        <v>7362</v>
      </c>
      <c r="J28" s="39">
        <v>2871</v>
      </c>
      <c r="K28" s="39">
        <v>362</v>
      </c>
      <c r="L28" s="39">
        <v>5476</v>
      </c>
      <c r="M28" s="39">
        <v>43283</v>
      </c>
      <c r="N28" s="39"/>
      <c r="O28" s="16">
        <v>80860</v>
      </c>
    </row>
    <row r="29" spans="1:15" s="36" customFormat="1" ht="12.75" customHeight="1" x14ac:dyDescent="0.2">
      <c r="A29" s="40">
        <v>2017</v>
      </c>
      <c r="B29" s="37"/>
      <c r="C29" s="39">
        <v>29627</v>
      </c>
      <c r="D29" s="39">
        <v>4903</v>
      </c>
      <c r="E29" s="39">
        <v>34530</v>
      </c>
      <c r="F29" s="39"/>
      <c r="G29" s="39">
        <v>13743</v>
      </c>
      <c r="H29" s="39">
        <v>11489</v>
      </c>
      <c r="I29" s="39">
        <v>7264</v>
      </c>
      <c r="J29" s="39">
        <v>2375</v>
      </c>
      <c r="K29" s="39">
        <v>1504</v>
      </c>
      <c r="L29" s="39">
        <v>5191</v>
      </c>
      <c r="M29" s="39">
        <v>41566</v>
      </c>
      <c r="N29" s="39"/>
      <c r="O29" s="16">
        <v>76096</v>
      </c>
    </row>
    <row r="30" spans="1:15" s="36" customFormat="1" ht="12.75" customHeight="1" x14ac:dyDescent="0.2">
      <c r="A30" s="40">
        <v>2018</v>
      </c>
      <c r="B30" s="37"/>
      <c r="C30" s="39">
        <v>31247</v>
      </c>
      <c r="D30" s="39">
        <v>5716</v>
      </c>
      <c r="E30" s="39">
        <v>36962</v>
      </c>
      <c r="F30" s="39"/>
      <c r="G30" s="39">
        <v>13065</v>
      </c>
      <c r="H30" s="39">
        <v>11844</v>
      </c>
      <c r="I30" s="39">
        <v>7322</v>
      </c>
      <c r="J30" s="39">
        <v>1814</v>
      </c>
      <c r="K30" s="39">
        <v>1660</v>
      </c>
      <c r="L30" s="39">
        <v>4982</v>
      </c>
      <c r="M30" s="39">
        <f>SUM(G30:L30)</f>
        <v>40687</v>
      </c>
      <c r="N30" s="39"/>
      <c r="O30" s="39">
        <f>SUM(M30+E30)</f>
        <v>77649</v>
      </c>
    </row>
    <row r="31" spans="1:15" s="36" customFormat="1" ht="12.75" customHeight="1" x14ac:dyDescent="0.2">
      <c r="A31" s="40">
        <v>2019</v>
      </c>
      <c r="B31" s="37"/>
      <c r="C31" s="39">
        <v>30131</v>
      </c>
      <c r="D31" s="39">
        <v>7186</v>
      </c>
      <c r="E31" s="39">
        <v>37317</v>
      </c>
      <c r="F31" s="39"/>
      <c r="G31" s="39">
        <v>14514</v>
      </c>
      <c r="H31" s="39">
        <v>12070</v>
      </c>
      <c r="I31" s="39">
        <v>7550</v>
      </c>
      <c r="J31" s="39">
        <v>2576</v>
      </c>
      <c r="K31" s="39">
        <v>1131</v>
      </c>
      <c r="L31" s="39">
        <v>7000</v>
      </c>
      <c r="M31" s="39">
        <v>44841</v>
      </c>
      <c r="N31" s="39"/>
      <c r="O31" s="39">
        <v>82158</v>
      </c>
    </row>
    <row r="32" spans="1:15" s="36" customFormat="1" ht="12.75" customHeight="1" x14ac:dyDescent="0.2">
      <c r="A32" s="40">
        <v>2020</v>
      </c>
      <c r="B32" s="37"/>
      <c r="C32" s="39">
        <v>30472</v>
      </c>
      <c r="D32" s="39">
        <v>5888</v>
      </c>
      <c r="E32" s="39">
        <v>36360</v>
      </c>
      <c r="F32" s="39"/>
      <c r="G32" s="39">
        <v>13517</v>
      </c>
      <c r="H32" s="39">
        <v>10955</v>
      </c>
      <c r="I32" s="39">
        <v>7782</v>
      </c>
      <c r="J32" s="39">
        <v>3981</v>
      </c>
      <c r="K32" s="39">
        <v>1087</v>
      </c>
      <c r="L32" s="39">
        <v>4393</v>
      </c>
      <c r="M32" s="39">
        <v>41715</v>
      </c>
      <c r="N32" s="39"/>
      <c r="O32" s="39">
        <v>78075</v>
      </c>
    </row>
    <row r="33" spans="1:17" s="36" customFormat="1" ht="12.75" customHeight="1" x14ac:dyDescent="0.2">
      <c r="A33" s="40">
        <v>2021</v>
      </c>
      <c r="B33" s="37"/>
      <c r="C33" s="39">
        <v>32761</v>
      </c>
      <c r="D33" s="39">
        <v>5418</v>
      </c>
      <c r="E33" s="39">
        <v>38179</v>
      </c>
      <c r="F33" s="39"/>
      <c r="G33" s="39">
        <v>12683</v>
      </c>
      <c r="H33" s="39">
        <v>11081</v>
      </c>
      <c r="I33" s="39">
        <v>7750</v>
      </c>
      <c r="J33" s="39">
        <v>4228</v>
      </c>
      <c r="K33" s="39">
        <v>841</v>
      </c>
      <c r="L33" s="39">
        <v>4212</v>
      </c>
      <c r="M33" s="39">
        <v>40797</v>
      </c>
      <c r="N33" s="39"/>
      <c r="O33" s="39">
        <v>78976</v>
      </c>
    </row>
    <row r="34" spans="1:17" s="36" customFormat="1" ht="12.75" customHeight="1" x14ac:dyDescent="0.2">
      <c r="A34" s="40">
        <v>2022</v>
      </c>
      <c r="B34" s="37"/>
      <c r="C34" s="39">
        <v>30571</v>
      </c>
      <c r="D34" s="39">
        <v>5864</v>
      </c>
      <c r="E34" s="39">
        <v>36435</v>
      </c>
      <c r="F34" s="39"/>
      <c r="G34" s="39">
        <v>11934</v>
      </c>
      <c r="H34" s="39">
        <v>9617</v>
      </c>
      <c r="I34" s="39">
        <v>6974</v>
      </c>
      <c r="J34" s="39">
        <v>3654</v>
      </c>
      <c r="K34" s="39">
        <v>1017</v>
      </c>
      <c r="L34" s="39">
        <v>5687</v>
      </c>
      <c r="M34" s="39">
        <v>38883</v>
      </c>
      <c r="N34" s="39"/>
      <c r="O34" s="39">
        <v>75318</v>
      </c>
    </row>
    <row r="35" spans="1:17" ht="5.0999999999999996" customHeight="1" x14ac:dyDescent="0.2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7" spans="1:17" s="36" customFormat="1" ht="24.75" customHeight="1" x14ac:dyDescent="0.2">
      <c r="A37" s="41" t="s">
        <v>16</v>
      </c>
      <c r="B37" s="41"/>
      <c r="C37" s="41"/>
      <c r="D37" s="41"/>
      <c r="E37" s="41"/>
      <c r="F37" s="41"/>
      <c r="G37" s="41"/>
      <c r="H37" s="41"/>
      <c r="I37" s="41"/>
      <c r="J37" s="41"/>
      <c r="K37" s="38"/>
      <c r="L37" s="38"/>
      <c r="M37" s="38"/>
      <c r="N37" s="38"/>
      <c r="O37" s="38"/>
    </row>
    <row r="38" spans="1:17" ht="24.75" customHeight="1" x14ac:dyDescent="0.2">
      <c r="A38" s="41" t="s">
        <v>14</v>
      </c>
      <c r="B38" s="41"/>
      <c r="C38" s="41"/>
      <c r="D38" s="41"/>
      <c r="E38" s="41"/>
      <c r="F38" s="41"/>
      <c r="G38" s="41"/>
      <c r="H38" s="41"/>
      <c r="I38" s="41"/>
      <c r="J38" s="41"/>
    </row>
    <row r="39" spans="1:17" ht="13.5" x14ac:dyDescent="0.25">
      <c r="A39" s="20" t="s">
        <v>12</v>
      </c>
    </row>
    <row r="41" spans="1:17" x14ac:dyDescent="0.2">
      <c r="P41" s="2"/>
      <c r="Q41" s="2"/>
    </row>
    <row r="42" spans="1:17" x14ac:dyDescent="0.2">
      <c r="P42" s="2"/>
      <c r="Q42" s="2"/>
    </row>
    <row r="44" spans="1:17" x14ac:dyDescent="0.2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7" x14ac:dyDescent="0.2">
      <c r="A45" s="23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7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/>
    </row>
    <row r="47" spans="1:17" x14ac:dyDescent="0.2">
      <c r="A47" s="24"/>
      <c r="B47" s="25"/>
      <c r="C47" s="27"/>
      <c r="D47" s="27"/>
      <c r="E47" s="26"/>
      <c r="F47" s="25"/>
      <c r="G47" s="27"/>
      <c r="H47" s="27"/>
      <c r="I47" s="27"/>
      <c r="J47" s="27"/>
      <c r="K47" s="27"/>
      <c r="L47" s="27"/>
      <c r="M47" s="27"/>
      <c r="N47" s="25"/>
      <c r="O47" s="28"/>
    </row>
    <row r="48" spans="1:17" x14ac:dyDescent="0.2">
      <c r="A48" s="23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x14ac:dyDescent="0.2">
      <c r="A49" s="30"/>
      <c r="B49" s="31"/>
      <c r="C49" s="32"/>
      <c r="D49" s="33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1:15" x14ac:dyDescent="0.2">
      <c r="A50" s="30"/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1:15" x14ac:dyDescent="0.2">
      <c r="A51" s="30"/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1:15" x14ac:dyDescent="0.2">
      <c r="A52" s="30"/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</row>
    <row r="53" spans="1:15" x14ac:dyDescent="0.2">
      <c r="A53" s="30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3"/>
      <c r="M53" s="32"/>
      <c r="N53" s="32"/>
      <c r="O53" s="32"/>
    </row>
    <row r="54" spans="1:15" x14ac:dyDescent="0.2">
      <c r="A54" s="30"/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15" x14ac:dyDescent="0.2">
      <c r="A55" s="30"/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15" x14ac:dyDescent="0.2">
      <c r="A56" s="30"/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</row>
    <row r="57" spans="1:15" x14ac:dyDescent="0.2">
      <c r="A57" s="30"/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</row>
    <row r="58" spans="1:15" x14ac:dyDescent="0.2">
      <c r="A58" s="30"/>
      <c r="B58" s="31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</row>
    <row r="59" spans="1:15" x14ac:dyDescent="0.2">
      <c r="A59" s="30"/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</row>
    <row r="60" spans="1:15" x14ac:dyDescent="0.2">
      <c r="A60" s="30"/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</row>
    <row r="61" spans="1:15" x14ac:dyDescent="0.2">
      <c r="A61" s="30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</row>
    <row r="62" spans="1:15" x14ac:dyDescent="0.2">
      <c r="A62" s="30"/>
      <c r="B62" s="3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</row>
    <row r="63" spans="1:15" x14ac:dyDescent="0.2">
      <c r="A63" s="30"/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</row>
    <row r="64" spans="1:15" x14ac:dyDescent="0.2">
      <c r="A64" s="30"/>
      <c r="B64" s="3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  <row r="65" spans="1:15" x14ac:dyDescent="0.2">
      <c r="A65" s="30"/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1:15" x14ac:dyDescent="0.2">
      <c r="A66" s="30"/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1:15" x14ac:dyDescent="0.2">
      <c r="A67" s="30"/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1:15" x14ac:dyDescent="0.2">
      <c r="A68" s="30"/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1:15" x14ac:dyDescent="0.2">
      <c r="A69" s="30"/>
      <c r="B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1:15" x14ac:dyDescent="0.2">
      <c r="A70" s="23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x14ac:dyDescent="0.2">
      <c r="A71" s="23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ht="13.5" x14ac:dyDescent="0.25">
      <c r="A72" s="34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ht="13.5" x14ac:dyDescent="0.25">
      <c r="A73" s="35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</sheetData>
  <mergeCells count="2">
    <mergeCell ref="A38:J38"/>
    <mergeCell ref="A37:J37"/>
  </mergeCells>
  <pageMargins left="0.59055118110236227" right="0.59055118110236227" top="0.86614173228346458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2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3DB8FEB1-488B-40D2-8C8A-8FBEAC5E6C56}"/>
</file>

<file path=customXml/itemProps2.xml><?xml version="1.0" encoding="utf-8"?>
<ds:datastoreItem xmlns:ds="http://schemas.openxmlformats.org/officeDocument/2006/customXml" ds:itemID="{DEE29164-8D45-489A-990A-808260132227}"/>
</file>

<file path=customXml/itemProps3.xml><?xml version="1.0" encoding="utf-8"?>
<ds:datastoreItem xmlns:ds="http://schemas.openxmlformats.org/officeDocument/2006/customXml" ds:itemID="{67C319F6-1D4B-498A-A36F-65A40C6A02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2.3.4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2.3.4. Type de déchets produits, canton de Neuchâtel, en tonnes</dc:title>
  <dc:creator>SIEN</dc:creator>
  <cp:lastModifiedBy>Kaufmann-Aubry Lauriane</cp:lastModifiedBy>
  <dcterms:created xsi:type="dcterms:W3CDTF">2016-08-19T09:14:48Z</dcterms:created>
  <dcterms:modified xsi:type="dcterms:W3CDTF">2023-10-25T05:36:29Z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5400</vt:r8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  <property fmtid="{D5CDD505-2E9C-101B-9397-08002B2CF9AE}" pid="8" name="Theme">
    <vt:lpwstr/>
  </property>
</Properties>
</file>