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"/>
    </mc:Choice>
  </mc:AlternateContent>
  <bookViews>
    <workbookView xWindow="285" yWindow="120" windowWidth="19620" windowHeight="9270"/>
  </bookViews>
  <sheets>
    <sheet name="11.2.3" sheetId="1" r:id="rId1"/>
  </sheets>
  <calcPr calcId="162913"/>
</workbook>
</file>

<file path=xl/calcChain.xml><?xml version="1.0" encoding="utf-8"?>
<calcChain xmlns="http://schemas.openxmlformats.org/spreadsheetml/2006/main">
  <c r="M44" i="1" l="1"/>
  <c r="I44" i="1"/>
  <c r="P37" i="1"/>
  <c r="P44" i="1" s="1"/>
  <c r="O37" i="1"/>
  <c r="O44" i="1" s="1"/>
  <c r="N37" i="1"/>
  <c r="M37" i="1"/>
  <c r="L37" i="1"/>
  <c r="L44" i="1" s="1"/>
  <c r="K37" i="1"/>
  <c r="K44" i="1" s="1"/>
  <c r="J37" i="1"/>
  <c r="I37" i="1"/>
  <c r="H37" i="1"/>
  <c r="H44" i="1" s="1"/>
  <c r="G37" i="1"/>
  <c r="G44" i="1" s="1"/>
  <c r="F37" i="1"/>
  <c r="P33" i="1"/>
  <c r="O33" i="1"/>
  <c r="N33" i="1"/>
  <c r="N44" i="1" s="1"/>
  <c r="M33" i="1"/>
  <c r="L33" i="1"/>
  <c r="K33" i="1"/>
  <c r="J33" i="1"/>
  <c r="J44" i="1" s="1"/>
  <c r="I33" i="1"/>
  <c r="H33" i="1"/>
  <c r="G33" i="1"/>
  <c r="F33" i="1"/>
  <c r="F44" i="1" s="1"/>
  <c r="F31" i="1"/>
</calcChain>
</file>

<file path=xl/sharedStrings.xml><?xml version="1.0" encoding="utf-8"?>
<sst xmlns="http://schemas.openxmlformats.org/spreadsheetml/2006/main" count="55" uniqueCount="33">
  <si>
    <t>11.2.3. Trafic aérien</t>
  </si>
  <si>
    <t>Aéroport régional des Eplatures SA - La Chaux-de-Fonds (ARESA), depuis 1995</t>
  </si>
  <si>
    <t>Activité générale</t>
  </si>
  <si>
    <t>Mouvements d'avions</t>
  </si>
  <si>
    <t>Mouvements de planeurs</t>
  </si>
  <si>
    <t>Mouvements d'hélicoptères</t>
  </si>
  <si>
    <t>Aéronefs à moteurs</t>
  </si>
  <si>
    <t>Vols d'instruction</t>
  </si>
  <si>
    <t>Vols privés</t>
  </si>
  <si>
    <t>Vols d'affaires et commerciaux</t>
  </si>
  <si>
    <t>Vols de remorquage</t>
  </si>
  <si>
    <t>Vols militaires et OFAC</t>
  </si>
  <si>
    <t>Vols de parachutage</t>
  </si>
  <si>
    <t>-</t>
  </si>
  <si>
    <t>Trafic international</t>
  </si>
  <si>
    <t>Vol aux instruments</t>
  </si>
  <si>
    <t>Direction des décollages</t>
  </si>
  <si>
    <t>Est (piste 06)</t>
  </si>
  <si>
    <t>Ouest (piste 24)</t>
  </si>
  <si>
    <t>Source : ARESA</t>
  </si>
  <si>
    <t>Aéroport de Neuchâtel SA, depuis 1995</t>
  </si>
  <si>
    <t>Trafic commercial</t>
  </si>
  <si>
    <t>Club d'aviation</t>
  </si>
  <si>
    <t>Autres entreprises</t>
  </si>
  <si>
    <t>Trafic non commercial</t>
  </si>
  <si>
    <t>Formation</t>
  </si>
  <si>
    <t>Voyages</t>
  </si>
  <si>
    <t>Vols d'affaires (privés)</t>
  </si>
  <si>
    <t>Autres</t>
  </si>
  <si>
    <t>Total (y.c. hélicoptères)</t>
  </si>
  <si>
    <t>Planeurs</t>
  </si>
  <si>
    <t>Mouvements internationaux</t>
  </si>
  <si>
    <t>Source : ANSA, Aéroport de Neuchâtel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</si>
</sst>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MS Sans Serif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2" borderId="1" xfId="2" applyFont="1" applyFill="1" applyBorder="1"/>
    <xf numFmtId="0" fontId="3" fillId="2" borderId="1" xfId="2" applyFont="1" applyFill="1" applyBorder="1" applyAlignment="1">
      <alignment horizontal="right"/>
    </xf>
    <xf numFmtId="0" fontId="3" fillId="2" borderId="2" xfId="2" applyFont="1" applyFill="1" applyBorder="1"/>
    <xf numFmtId="0" fontId="3" fillId="2" borderId="2" xfId="2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3" fillId="0" borderId="0" xfId="2" applyNumberFormat="1" applyFont="1"/>
    <xf numFmtId="3" fontId="4" fillId="0" borderId="0" xfId="2" applyNumberFormat="1"/>
    <xf numFmtId="0" fontId="4" fillId="0" borderId="0" xfId="2"/>
    <xf numFmtId="9" fontId="3" fillId="0" borderId="0" xfId="1" applyFont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5" fillId="0" borderId="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2" applyFont="1" applyFill="1" applyBorder="1" applyAlignment="1">
      <alignment horizontal="right" vertical="center"/>
    </xf>
    <xf numFmtId="0" fontId="3" fillId="0" borderId="0" xfId="2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2" applyNumberFormat="1" applyFont="1" applyAlignment="1">
      <alignment horizontal="right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2" xfId="2" applyNumberFormat="1" applyFont="1" applyBorder="1" applyAlignment="1">
      <alignment horizontal="right"/>
    </xf>
    <xf numFmtId="3" fontId="3" fillId="0" borderId="2" xfId="0" applyNumberFormat="1" applyFont="1" applyBorder="1"/>
    <xf numFmtId="0" fontId="3" fillId="0" borderId="2" xfId="2" applyFont="1" applyBorder="1"/>
    <xf numFmtId="0" fontId="5" fillId="0" borderId="0" xfId="0" applyFont="1"/>
    <xf numFmtId="9" fontId="3" fillId="0" borderId="0" xfId="0" applyNumberFormat="1" applyFont="1" applyAlignment="1">
      <alignment horizontal="right"/>
    </xf>
    <xf numFmtId="9" fontId="3" fillId="0" borderId="0" xfId="2" applyNumberFormat="1" applyFont="1"/>
    <xf numFmtId="0" fontId="3" fillId="0" borderId="0" xfId="2" applyFont="1" applyFill="1"/>
    <xf numFmtId="3" fontId="2" fillId="0" borderId="0" xfId="0" applyNumberFormat="1" applyFont="1" applyFill="1" applyAlignment="1">
      <alignment horizontal="right"/>
    </xf>
    <xf numFmtId="3" fontId="3" fillId="0" borderId="0" xfId="2" applyNumberFormat="1" applyFont="1" applyFill="1" applyAlignment="1">
      <alignment horizontal="right"/>
    </xf>
    <xf numFmtId="3" fontId="2" fillId="0" borderId="2" xfId="2" applyNumberFormat="1" applyFont="1" applyFill="1" applyBorder="1" applyAlignment="1">
      <alignment horizontal="right"/>
    </xf>
    <xf numFmtId="0" fontId="3" fillId="0" borderId="2" xfId="2" applyFont="1" applyFill="1" applyBorder="1"/>
    <xf numFmtId="3" fontId="4" fillId="0" borderId="0" xfId="2" applyNumberFormat="1" applyAlignment="1">
      <alignment horizontal="right"/>
    </xf>
  </cellXfs>
  <cellStyles count="4">
    <cellStyle name="Normal" xfId="0" builtinId="0"/>
    <cellStyle name="Normal 2" xfId="2"/>
    <cellStyle name="Normal 8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51</xdr:row>
      <xdr:rowOff>9525</xdr:rowOff>
    </xdr:from>
    <xdr:to>
      <xdr:col>2</xdr:col>
      <xdr:colOff>485362</xdr:colOff>
      <xdr:row>54</xdr:row>
      <xdr:rowOff>75829</xdr:rowOff>
    </xdr:to>
    <xdr:grpSp>
      <xdr:nvGrpSpPr>
        <xdr:cNvPr id="6" name="Groupe 5"/>
        <xdr:cNvGrpSpPr/>
      </xdr:nvGrpSpPr>
      <xdr:grpSpPr>
        <a:xfrm>
          <a:off x="228600" y="7600950"/>
          <a:ext cx="1780762" cy="552079"/>
          <a:chOff x="5532386" y="4371975"/>
          <a:chExt cx="1763034" cy="549070"/>
        </a:xfrm>
      </xdr:grpSpPr>
      <xdr:sp macro="" textlink="">
        <xdr:nvSpPr>
          <xdr:cNvPr id="7" name="Rectangle 6"/>
          <xdr:cNvSpPr/>
        </xdr:nvSpPr>
        <xdr:spPr>
          <a:xfrm>
            <a:off x="5532386" y="4371975"/>
            <a:ext cx="1730848" cy="532425"/>
          </a:xfrm>
          <a:prstGeom prst="rect">
            <a:avLst/>
          </a:prstGeom>
          <a:solidFill>
            <a:schemeClr val="bg1"/>
          </a:solidFill>
          <a:ln w="63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  <xdr:pic>
        <xdr:nvPicPr>
          <xdr:cNvPr id="8" name="Image 7" descr="C:\Users\aubryla\AppData\Local\Microsoft\Windows\Temporary Internet Files\Content.IE5\D3J24BKI\magnifying-glass-clipart[1]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0" t="3192" r="3722" b="3723"/>
          <a:stretch/>
        </xdr:blipFill>
        <xdr:spPr bwMode="auto">
          <a:xfrm>
            <a:off x="5558772" y="4379122"/>
            <a:ext cx="461356" cy="4587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ZoneTexte 8"/>
          <xdr:cNvSpPr txBox="1"/>
        </xdr:nvSpPr>
        <xdr:spPr>
          <a:xfrm>
            <a:off x="5957276" y="4401231"/>
            <a:ext cx="1338144" cy="519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fr-CH" sz="900">
                <a:latin typeface="Arial Narrow" panose="020B0606020202030204" pitchFamily="34" charset="0"/>
              </a:rPr>
              <a:t>Afficher les lignes/colonnes cachées</a:t>
            </a:r>
            <a:r>
              <a:rPr lang="fr-CH" sz="900" baseline="0">
                <a:latin typeface="Arial Narrow" panose="020B0606020202030204" pitchFamily="34" charset="0"/>
              </a:rPr>
              <a:t> pour voir plus d'années</a:t>
            </a:r>
            <a:endParaRPr lang="fr-CH" sz="900"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28" workbookViewId="0">
      <selection activeCell="W49" sqref="W49"/>
    </sheetView>
  </sheetViews>
  <sheetFormatPr baseColWidth="10" defaultRowHeight="12.75" x14ac:dyDescent="0.2"/>
  <cols>
    <col min="4" max="7" width="6.7109375" customWidth="1"/>
    <col min="8" max="11" width="6.7109375" hidden="1" customWidth="1"/>
    <col min="12" max="12" width="6.7109375" customWidth="1"/>
    <col min="13" max="13" width="6.7109375" hidden="1" customWidth="1"/>
    <col min="14" max="15" width="6.7109375" style="2" hidden="1" customWidth="1"/>
    <col min="16" max="16" width="6.5703125" hidden="1" customWidth="1"/>
    <col min="17" max="19" width="6.5703125" customWidth="1"/>
  </cols>
  <sheetData>
    <row r="1" spans="1:19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2"/>
      <c r="L1" s="2"/>
      <c r="M1" s="2"/>
      <c r="P1" s="2"/>
      <c r="Q1" s="2"/>
      <c r="R1" s="2"/>
      <c r="S1" s="2"/>
    </row>
    <row r="2" spans="1:19" x14ac:dyDescent="0.2">
      <c r="A2" s="2"/>
      <c r="B2" s="2"/>
      <c r="C2" s="2"/>
      <c r="D2" s="3"/>
      <c r="E2" s="3"/>
      <c r="F2" s="3"/>
      <c r="G2" s="3"/>
      <c r="H2" s="3"/>
      <c r="I2" s="3"/>
      <c r="J2" s="3"/>
      <c r="K2" s="2"/>
      <c r="L2" s="2"/>
      <c r="M2" s="2"/>
      <c r="P2" s="2"/>
      <c r="Q2" s="2"/>
      <c r="R2" s="2"/>
      <c r="S2" s="2"/>
    </row>
    <row r="3" spans="1:19" x14ac:dyDescent="0.2">
      <c r="A3" s="4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">
      <c r="A4" s="6"/>
      <c r="B4" s="6"/>
      <c r="C4" s="6"/>
      <c r="D4" s="7">
        <v>1995</v>
      </c>
      <c r="E4" s="7">
        <v>2000</v>
      </c>
      <c r="F4" s="7">
        <v>2005</v>
      </c>
      <c r="G4" s="7">
        <v>2010</v>
      </c>
      <c r="H4" s="7">
        <v>2011</v>
      </c>
      <c r="I4" s="7">
        <v>2012</v>
      </c>
      <c r="J4" s="7">
        <v>2013</v>
      </c>
      <c r="K4" s="7">
        <v>2014</v>
      </c>
      <c r="L4" s="7">
        <v>2015</v>
      </c>
      <c r="M4" s="7">
        <v>2016</v>
      </c>
      <c r="N4" s="7">
        <v>2017</v>
      </c>
      <c r="O4" s="7">
        <v>2018</v>
      </c>
      <c r="P4" s="7">
        <v>2019</v>
      </c>
      <c r="Q4" s="7">
        <v>2020</v>
      </c>
      <c r="R4" s="7">
        <v>2021</v>
      </c>
      <c r="S4" s="7">
        <v>2022</v>
      </c>
    </row>
    <row r="5" spans="1:19" ht="6.6" customHeight="1" x14ac:dyDescent="0.2">
      <c r="A5" s="2"/>
      <c r="B5" s="2"/>
      <c r="C5" s="2"/>
      <c r="D5" s="3"/>
      <c r="E5" s="3"/>
      <c r="F5" s="3"/>
      <c r="G5" s="3"/>
      <c r="H5" s="3"/>
      <c r="I5" s="3"/>
      <c r="J5" s="3"/>
      <c r="K5" s="2"/>
      <c r="L5" s="2"/>
      <c r="M5" s="2"/>
      <c r="P5" s="2"/>
      <c r="Q5" s="2"/>
      <c r="R5" s="2"/>
      <c r="S5" s="2"/>
    </row>
    <row r="6" spans="1:19" x14ac:dyDescent="0.2">
      <c r="A6" s="1" t="s">
        <v>2</v>
      </c>
      <c r="B6" s="2"/>
      <c r="C6" s="2"/>
      <c r="D6" s="3"/>
      <c r="E6" s="3"/>
      <c r="F6" s="3"/>
      <c r="G6" s="3"/>
      <c r="H6" s="3"/>
      <c r="I6" s="3"/>
      <c r="J6" s="3"/>
      <c r="K6" s="2"/>
      <c r="L6" s="2"/>
      <c r="M6" s="2"/>
      <c r="P6" s="2"/>
      <c r="Q6" s="2"/>
      <c r="R6" s="2"/>
      <c r="S6" s="2"/>
    </row>
    <row r="7" spans="1:19" x14ac:dyDescent="0.2">
      <c r="A7" s="2"/>
      <c r="B7" s="2" t="s">
        <v>3</v>
      </c>
      <c r="C7" s="2"/>
      <c r="D7" s="8">
        <v>10506</v>
      </c>
      <c r="E7" s="8">
        <v>11491</v>
      </c>
      <c r="F7" s="8">
        <v>9985</v>
      </c>
      <c r="G7" s="8">
        <v>10058</v>
      </c>
      <c r="H7" s="8">
        <v>14192</v>
      </c>
      <c r="I7" s="8">
        <v>10723</v>
      </c>
      <c r="J7" s="9">
        <v>9931</v>
      </c>
      <c r="K7" s="9">
        <v>11025</v>
      </c>
      <c r="L7" s="9">
        <v>11010</v>
      </c>
      <c r="M7" s="9">
        <v>11467</v>
      </c>
      <c r="N7" s="9">
        <v>10596</v>
      </c>
      <c r="O7" s="9">
        <v>10191</v>
      </c>
      <c r="P7" s="9">
        <v>9588</v>
      </c>
      <c r="Q7" s="9">
        <v>9540</v>
      </c>
      <c r="R7" s="9">
        <v>10777</v>
      </c>
      <c r="S7" s="9">
        <v>8450</v>
      </c>
    </row>
    <row r="8" spans="1:19" x14ac:dyDescent="0.2">
      <c r="A8" s="2"/>
      <c r="B8" s="2" t="s">
        <v>4</v>
      </c>
      <c r="C8" s="2"/>
      <c r="D8" s="8">
        <v>1108</v>
      </c>
      <c r="E8" s="8">
        <v>586</v>
      </c>
      <c r="F8" s="8">
        <v>376</v>
      </c>
      <c r="G8" s="8">
        <v>316</v>
      </c>
      <c r="H8" s="8">
        <v>343</v>
      </c>
      <c r="I8" s="8">
        <v>286</v>
      </c>
      <c r="J8" s="9">
        <v>339</v>
      </c>
      <c r="K8" s="9">
        <v>368</v>
      </c>
      <c r="L8" s="9">
        <v>215</v>
      </c>
      <c r="M8" s="9">
        <v>240</v>
      </c>
      <c r="N8" s="9">
        <v>214</v>
      </c>
      <c r="O8" s="9">
        <v>175</v>
      </c>
      <c r="P8" s="9">
        <v>148</v>
      </c>
      <c r="Q8" s="9">
        <v>130</v>
      </c>
      <c r="R8" s="9">
        <v>134</v>
      </c>
      <c r="S8" s="9">
        <v>58</v>
      </c>
    </row>
    <row r="9" spans="1:19" x14ac:dyDescent="0.2">
      <c r="A9" s="2"/>
      <c r="B9" s="2" t="s">
        <v>5</v>
      </c>
      <c r="C9" s="2"/>
      <c r="D9" s="8">
        <v>865</v>
      </c>
      <c r="E9" s="8">
        <v>396</v>
      </c>
      <c r="F9" s="8">
        <v>544</v>
      </c>
      <c r="G9" s="8">
        <v>575</v>
      </c>
      <c r="H9" s="8">
        <v>872</v>
      </c>
      <c r="I9" s="8">
        <v>771</v>
      </c>
      <c r="J9" s="9">
        <v>764</v>
      </c>
      <c r="K9" s="9">
        <v>550</v>
      </c>
      <c r="L9" s="9">
        <v>716</v>
      </c>
      <c r="M9" s="9">
        <v>421</v>
      </c>
      <c r="N9" s="9">
        <v>404</v>
      </c>
      <c r="O9" s="9">
        <v>356</v>
      </c>
      <c r="P9" s="9">
        <v>522</v>
      </c>
      <c r="Q9" s="9">
        <v>381</v>
      </c>
      <c r="R9" s="9">
        <v>592</v>
      </c>
      <c r="S9" s="9">
        <v>463</v>
      </c>
    </row>
    <row r="10" spans="1:19" x14ac:dyDescent="0.2">
      <c r="A10" s="2"/>
      <c r="B10" s="2"/>
      <c r="C10" s="2"/>
      <c r="D10" s="8"/>
      <c r="E10" s="8"/>
      <c r="F10" s="8"/>
      <c r="G10" s="8"/>
      <c r="H10" s="8"/>
      <c r="I10" s="8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x14ac:dyDescent="0.2">
      <c r="A11" s="1" t="s">
        <v>6</v>
      </c>
      <c r="B11" s="2"/>
      <c r="C11" s="2"/>
      <c r="D11" s="8"/>
      <c r="E11" s="8"/>
      <c r="F11" s="8"/>
      <c r="G11" s="8"/>
      <c r="H11" s="8"/>
      <c r="I11" s="8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x14ac:dyDescent="0.2">
      <c r="A12" s="2"/>
      <c r="B12" s="2" t="s">
        <v>7</v>
      </c>
      <c r="C12" s="2"/>
      <c r="D12" s="8">
        <v>3848</v>
      </c>
      <c r="E12" s="8">
        <v>5590</v>
      </c>
      <c r="F12" s="8">
        <v>5155</v>
      </c>
      <c r="G12" s="8">
        <v>5985</v>
      </c>
      <c r="H12" s="8">
        <v>8662</v>
      </c>
      <c r="I12" s="8">
        <v>6115</v>
      </c>
      <c r="J12" s="9">
        <v>5991</v>
      </c>
      <c r="K12" s="9">
        <v>6426</v>
      </c>
      <c r="L12" s="9">
        <v>6497</v>
      </c>
      <c r="M12" s="9">
        <v>6963</v>
      </c>
      <c r="N12" s="9">
        <v>6191</v>
      </c>
      <c r="O12" s="9">
        <v>6242</v>
      </c>
      <c r="P12" s="9">
        <v>5840</v>
      </c>
      <c r="Q12" s="9">
        <v>5566</v>
      </c>
      <c r="R12" s="9">
        <v>6404</v>
      </c>
      <c r="S12" s="9">
        <v>4449</v>
      </c>
    </row>
    <row r="13" spans="1:19" x14ac:dyDescent="0.2">
      <c r="A13" s="2"/>
      <c r="B13" s="2" t="s">
        <v>8</v>
      </c>
      <c r="C13" s="2"/>
      <c r="D13" s="8">
        <v>3516</v>
      </c>
      <c r="E13" s="8">
        <v>3813</v>
      </c>
      <c r="F13" s="8">
        <v>3395</v>
      </c>
      <c r="G13" s="8">
        <v>3037</v>
      </c>
      <c r="H13" s="8">
        <v>3772</v>
      </c>
      <c r="I13" s="8">
        <v>2858</v>
      </c>
      <c r="J13" s="9">
        <v>2871</v>
      </c>
      <c r="K13" s="9">
        <v>3085</v>
      </c>
      <c r="L13" s="9">
        <v>3187</v>
      </c>
      <c r="M13" s="9">
        <v>2913</v>
      </c>
      <c r="N13" s="9">
        <v>2654</v>
      </c>
      <c r="O13" s="9">
        <v>2284</v>
      </c>
      <c r="P13" s="9">
        <v>2688</v>
      </c>
      <c r="Q13" s="9">
        <v>2812</v>
      </c>
      <c r="R13" s="9">
        <v>3207</v>
      </c>
      <c r="S13" s="9">
        <v>2555</v>
      </c>
    </row>
    <row r="14" spans="1:19" x14ac:dyDescent="0.2">
      <c r="A14" s="2"/>
      <c r="B14" s="2" t="s">
        <v>9</v>
      </c>
      <c r="C14" s="2"/>
      <c r="D14" s="8">
        <v>2561</v>
      </c>
      <c r="E14" s="8">
        <v>1502</v>
      </c>
      <c r="F14" s="8">
        <v>1265</v>
      </c>
      <c r="G14" s="8">
        <v>1321</v>
      </c>
      <c r="H14" s="8">
        <v>1965</v>
      </c>
      <c r="I14" s="8">
        <v>1868</v>
      </c>
      <c r="J14" s="9">
        <v>1614</v>
      </c>
      <c r="K14" s="9">
        <v>1686</v>
      </c>
      <c r="L14" s="9">
        <v>2661</v>
      </c>
      <c r="M14" s="9">
        <v>1685</v>
      </c>
      <c r="N14" s="9">
        <v>1555</v>
      </c>
      <c r="O14" s="9">
        <v>1535</v>
      </c>
      <c r="P14" s="9">
        <v>1228</v>
      </c>
      <c r="Q14" s="9">
        <v>1093</v>
      </c>
      <c r="R14" s="9">
        <v>1611</v>
      </c>
      <c r="S14" s="9">
        <v>1567</v>
      </c>
    </row>
    <row r="15" spans="1:19" x14ac:dyDescent="0.2">
      <c r="A15" s="2"/>
      <c r="B15" s="2" t="s">
        <v>10</v>
      </c>
      <c r="C15" s="2"/>
      <c r="D15" s="8">
        <v>1108</v>
      </c>
      <c r="E15" s="8">
        <v>586</v>
      </c>
      <c r="F15" s="8">
        <v>376</v>
      </c>
      <c r="G15" s="8">
        <v>320</v>
      </c>
      <c r="H15" s="8">
        <v>345</v>
      </c>
      <c r="I15" s="8">
        <v>286</v>
      </c>
      <c r="J15" s="9">
        <v>340</v>
      </c>
      <c r="K15" s="9">
        <v>366</v>
      </c>
      <c r="L15" s="9">
        <v>215</v>
      </c>
      <c r="M15" s="9">
        <v>237</v>
      </c>
      <c r="N15" s="9">
        <v>212</v>
      </c>
      <c r="O15" s="9">
        <v>174</v>
      </c>
      <c r="P15" s="9">
        <v>148</v>
      </c>
      <c r="Q15" s="9">
        <v>128</v>
      </c>
      <c r="R15" s="9">
        <v>141</v>
      </c>
      <c r="S15" s="9">
        <v>98</v>
      </c>
    </row>
    <row r="16" spans="1:19" x14ac:dyDescent="0.2">
      <c r="A16" s="2"/>
      <c r="B16" s="2" t="s">
        <v>11</v>
      </c>
      <c r="C16" s="2"/>
      <c r="D16" s="8">
        <v>228</v>
      </c>
      <c r="E16" s="8">
        <v>356</v>
      </c>
      <c r="F16" s="8">
        <v>338</v>
      </c>
      <c r="G16" s="8">
        <v>278</v>
      </c>
      <c r="H16" s="8">
        <v>318</v>
      </c>
      <c r="I16" s="8">
        <v>418</v>
      </c>
      <c r="J16" s="9">
        <v>264</v>
      </c>
      <c r="K16" s="9">
        <v>376</v>
      </c>
      <c r="L16" s="9">
        <v>370</v>
      </c>
      <c r="M16" s="9">
        <v>322</v>
      </c>
      <c r="N16" s="9">
        <v>388</v>
      </c>
      <c r="O16" s="9">
        <v>312</v>
      </c>
      <c r="P16" s="9">
        <v>352</v>
      </c>
      <c r="Q16" s="9">
        <v>452</v>
      </c>
      <c r="R16" s="9">
        <v>454</v>
      </c>
      <c r="S16" s="9">
        <v>304</v>
      </c>
    </row>
    <row r="17" spans="1:19" x14ac:dyDescent="0.2">
      <c r="A17" s="2"/>
      <c r="B17" s="2" t="s">
        <v>12</v>
      </c>
      <c r="C17" s="2"/>
      <c r="D17" s="8">
        <v>110</v>
      </c>
      <c r="E17" s="8">
        <v>40</v>
      </c>
      <c r="F17" s="8" t="s">
        <v>13</v>
      </c>
      <c r="G17" s="8">
        <v>8</v>
      </c>
      <c r="H17" s="8">
        <v>2</v>
      </c>
      <c r="I17" s="8">
        <v>2</v>
      </c>
      <c r="J17" s="9">
        <v>2</v>
      </c>
      <c r="K17" s="9">
        <v>4</v>
      </c>
      <c r="L17" s="9">
        <v>4</v>
      </c>
      <c r="M17" s="9">
        <v>8</v>
      </c>
      <c r="N17" s="27" t="s">
        <v>13</v>
      </c>
      <c r="O17" s="27" t="s">
        <v>13</v>
      </c>
      <c r="P17" s="27">
        <v>2</v>
      </c>
      <c r="Q17" s="27" t="s">
        <v>13</v>
      </c>
      <c r="R17" s="27" t="s">
        <v>13</v>
      </c>
      <c r="S17" s="27" t="s">
        <v>13</v>
      </c>
    </row>
    <row r="18" spans="1:19" x14ac:dyDescent="0.2">
      <c r="A18" s="2"/>
      <c r="B18" s="2"/>
      <c r="C18" s="2"/>
      <c r="D18" s="8"/>
      <c r="E18" s="8"/>
      <c r="F18" s="8"/>
      <c r="G18" s="8"/>
      <c r="H18" s="8"/>
      <c r="I18" s="8"/>
      <c r="J18" s="10"/>
      <c r="K18" s="10"/>
      <c r="L18" s="10"/>
      <c r="M18" s="10"/>
      <c r="N18" s="10"/>
      <c r="O18" s="10"/>
      <c r="P18" s="10"/>
      <c r="Q18" s="41"/>
      <c r="R18" s="41"/>
      <c r="S18" s="41"/>
    </row>
    <row r="19" spans="1:19" x14ac:dyDescent="0.2">
      <c r="A19" s="2"/>
      <c r="B19" s="2" t="s">
        <v>14</v>
      </c>
      <c r="C19" s="2"/>
      <c r="D19" s="8">
        <v>856</v>
      </c>
      <c r="E19" s="8">
        <v>1012</v>
      </c>
      <c r="F19" s="8">
        <v>888</v>
      </c>
      <c r="G19" s="8">
        <v>800</v>
      </c>
      <c r="H19" s="8">
        <v>970</v>
      </c>
      <c r="I19" s="8">
        <v>996</v>
      </c>
      <c r="J19" s="9">
        <v>799</v>
      </c>
      <c r="K19" s="9">
        <v>982</v>
      </c>
      <c r="L19" s="9">
        <v>978</v>
      </c>
      <c r="M19" s="9">
        <v>963</v>
      </c>
      <c r="N19" s="9">
        <v>965</v>
      </c>
      <c r="O19" s="9">
        <v>965</v>
      </c>
      <c r="P19" s="9">
        <v>759</v>
      </c>
      <c r="Q19" s="9">
        <v>686</v>
      </c>
      <c r="R19" s="9">
        <v>793</v>
      </c>
      <c r="S19" s="9">
        <v>941</v>
      </c>
    </row>
    <row r="20" spans="1:19" x14ac:dyDescent="0.2">
      <c r="A20" s="2"/>
      <c r="B20" s="2" t="s">
        <v>15</v>
      </c>
      <c r="C20" s="2"/>
      <c r="D20" s="8">
        <v>953</v>
      </c>
      <c r="E20" s="8">
        <v>1550</v>
      </c>
      <c r="F20" s="8">
        <v>1519</v>
      </c>
      <c r="G20" s="8">
        <v>1898</v>
      </c>
      <c r="H20" s="8">
        <v>2291</v>
      </c>
      <c r="I20" s="8">
        <v>2489</v>
      </c>
      <c r="J20" s="9">
        <v>2241</v>
      </c>
      <c r="K20" s="9">
        <v>2763</v>
      </c>
      <c r="L20" s="9">
        <v>2765</v>
      </c>
      <c r="M20" s="9">
        <v>2644</v>
      </c>
      <c r="N20" s="9">
        <v>3022</v>
      </c>
      <c r="O20" s="9">
        <v>3024</v>
      </c>
      <c r="P20" s="9">
        <v>2756</v>
      </c>
      <c r="Q20" s="9">
        <v>2915</v>
      </c>
      <c r="R20" s="9">
        <v>3160</v>
      </c>
      <c r="S20" s="9">
        <v>2473</v>
      </c>
    </row>
    <row r="21" spans="1:19" x14ac:dyDescent="0.2">
      <c r="A21" s="2"/>
      <c r="B21" s="2"/>
      <c r="C21" s="2"/>
      <c r="D21" s="8"/>
      <c r="E21" s="3"/>
      <c r="F21" s="3"/>
      <c r="G21" s="3"/>
      <c r="H21" s="3"/>
      <c r="I21" s="3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">
      <c r="A22" s="1" t="s">
        <v>16</v>
      </c>
      <c r="B22" s="2"/>
      <c r="C22" s="2"/>
      <c r="D22" s="8"/>
      <c r="E22" s="3"/>
      <c r="F22" s="3"/>
      <c r="G22" s="3"/>
      <c r="H22" s="3"/>
      <c r="I22" s="3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">
      <c r="A23" s="2"/>
      <c r="B23" s="2" t="s">
        <v>17</v>
      </c>
      <c r="C23" s="2"/>
      <c r="D23" s="34">
        <v>0.34</v>
      </c>
      <c r="E23" s="34">
        <v>0.26</v>
      </c>
      <c r="F23" s="12">
        <v>0.36</v>
      </c>
      <c r="G23" s="12">
        <v>0.36</v>
      </c>
      <c r="H23" s="12">
        <v>0.34</v>
      </c>
      <c r="I23" s="12">
        <v>0.31</v>
      </c>
      <c r="J23" s="35">
        <v>0.31</v>
      </c>
      <c r="K23" s="35">
        <v>0.32</v>
      </c>
      <c r="L23" s="35">
        <v>0.28999999999999998</v>
      </c>
      <c r="M23" s="35">
        <v>0.38</v>
      </c>
      <c r="N23" s="35">
        <v>0.23</v>
      </c>
      <c r="O23" s="35">
        <v>0.37</v>
      </c>
      <c r="P23" s="35">
        <v>0.36</v>
      </c>
      <c r="Q23" s="35">
        <v>0.34</v>
      </c>
      <c r="R23" s="35">
        <v>0.35</v>
      </c>
      <c r="S23" s="35">
        <v>0.39</v>
      </c>
    </row>
    <row r="24" spans="1:19" x14ac:dyDescent="0.2">
      <c r="A24" s="2"/>
      <c r="B24" s="2" t="s">
        <v>18</v>
      </c>
      <c r="C24" s="2"/>
      <c r="D24" s="34">
        <v>0.66</v>
      </c>
      <c r="E24" s="34">
        <v>0.74</v>
      </c>
      <c r="F24" s="12">
        <v>0.64</v>
      </c>
      <c r="G24" s="12">
        <v>0.64</v>
      </c>
      <c r="H24" s="12">
        <v>0.66</v>
      </c>
      <c r="I24" s="12">
        <v>0.69</v>
      </c>
      <c r="J24" s="35">
        <v>0.69</v>
      </c>
      <c r="K24" s="35">
        <v>0.68</v>
      </c>
      <c r="L24" s="35">
        <v>0.71</v>
      </c>
      <c r="M24" s="35">
        <v>0.62</v>
      </c>
      <c r="N24" s="35">
        <v>0.77</v>
      </c>
      <c r="O24" s="35">
        <v>0.63</v>
      </c>
      <c r="P24" s="35">
        <v>0.64</v>
      </c>
      <c r="Q24" s="35">
        <v>0.66</v>
      </c>
      <c r="R24" s="35">
        <v>0.65</v>
      </c>
      <c r="S24" s="35">
        <v>0.61</v>
      </c>
    </row>
    <row r="25" spans="1:19" ht="6.6" customHeight="1" x14ac:dyDescent="0.2">
      <c r="A25" s="13"/>
      <c r="B25" s="13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6.6" customHeight="1" x14ac:dyDescent="0.2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2"/>
      <c r="L26" s="2"/>
      <c r="M26" s="2"/>
      <c r="P26" s="2"/>
      <c r="Q26" s="2"/>
      <c r="R26" s="2"/>
      <c r="S26" s="2"/>
    </row>
    <row r="27" spans="1:19" ht="13.5" x14ac:dyDescent="0.25">
      <c r="A27" s="17" t="s">
        <v>19</v>
      </c>
      <c r="B27" s="15"/>
      <c r="C27" s="15"/>
      <c r="D27" s="16"/>
      <c r="E27" s="3"/>
      <c r="F27" s="3"/>
      <c r="G27" s="3"/>
      <c r="H27" s="3"/>
      <c r="I27" s="3"/>
      <c r="J27" s="3"/>
      <c r="K27" s="2"/>
      <c r="L27" s="2"/>
      <c r="M27" s="2"/>
      <c r="P27" s="2"/>
      <c r="Q27" s="2"/>
      <c r="R27" s="2"/>
      <c r="S27" s="2"/>
    </row>
    <row r="28" spans="1:19" x14ac:dyDescent="0.2">
      <c r="A28" s="2"/>
      <c r="B28" s="2"/>
      <c r="C28" s="2"/>
      <c r="D28" s="3"/>
      <c r="E28" s="3"/>
      <c r="F28" s="3"/>
      <c r="G28" s="3"/>
      <c r="H28" s="3"/>
      <c r="I28" s="3"/>
      <c r="J28" s="3"/>
      <c r="K28" s="2"/>
      <c r="L28" s="2"/>
      <c r="M28" s="2"/>
      <c r="P28" s="2"/>
      <c r="Q28" s="2"/>
      <c r="R28" s="2"/>
      <c r="S28" s="2"/>
    </row>
    <row r="29" spans="1:19" x14ac:dyDescent="0.2">
      <c r="A29" s="2"/>
      <c r="B29" s="2"/>
      <c r="C29" s="2"/>
      <c r="D29" s="3"/>
      <c r="E29" s="3"/>
      <c r="F29" s="3"/>
      <c r="G29" s="3"/>
      <c r="H29" s="3"/>
      <c r="I29" s="3"/>
      <c r="J29" s="3"/>
      <c r="K29" s="2"/>
      <c r="L29" s="2"/>
      <c r="M29" s="2"/>
      <c r="P29" s="2"/>
      <c r="Q29" s="2"/>
      <c r="R29" s="2"/>
      <c r="S29" s="2"/>
    </row>
    <row r="30" spans="1:19" x14ac:dyDescent="0.2">
      <c r="A30" s="18" t="s">
        <v>20</v>
      </c>
      <c r="B30" s="18"/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5"/>
      <c r="N30" s="5"/>
      <c r="O30" s="5"/>
      <c r="P30" s="5"/>
      <c r="Q30" s="5"/>
      <c r="R30" s="5"/>
      <c r="S30" s="5"/>
    </row>
    <row r="31" spans="1:19" x14ac:dyDescent="0.2">
      <c r="A31" s="20"/>
      <c r="B31" s="20"/>
      <c r="C31" s="20"/>
      <c r="D31" s="21">
        <v>1995</v>
      </c>
      <c r="E31" s="21">
        <v>2000</v>
      </c>
      <c r="F31" s="21">
        <f>+F4</f>
        <v>2005</v>
      </c>
      <c r="G31" s="21">
        <v>2010</v>
      </c>
      <c r="H31" s="21">
        <v>2011</v>
      </c>
      <c r="I31" s="21">
        <v>2012</v>
      </c>
      <c r="J31" s="21">
        <v>2013</v>
      </c>
      <c r="K31" s="21">
        <v>2014</v>
      </c>
      <c r="L31" s="21">
        <v>2015</v>
      </c>
      <c r="M31" s="22">
        <v>2016</v>
      </c>
      <c r="N31" s="22">
        <v>2017</v>
      </c>
      <c r="O31" s="22">
        <v>2018</v>
      </c>
      <c r="P31" s="22">
        <v>2019</v>
      </c>
      <c r="Q31" s="22">
        <v>2020</v>
      </c>
      <c r="R31" s="22">
        <v>2021</v>
      </c>
      <c r="S31" s="22">
        <v>2022</v>
      </c>
    </row>
    <row r="32" spans="1:19" ht="6.6" customHeight="1" x14ac:dyDescent="0.2">
      <c r="A32" s="2"/>
      <c r="B32" s="2"/>
      <c r="C32" s="2"/>
      <c r="D32" s="3"/>
      <c r="E32" s="3"/>
      <c r="F32" s="3"/>
      <c r="G32" s="3"/>
      <c r="H32" s="3"/>
      <c r="I32" s="3"/>
      <c r="J32" s="3"/>
      <c r="K32" s="2"/>
      <c r="L32" s="2"/>
      <c r="M32" s="23"/>
      <c r="N32" s="23"/>
      <c r="O32" s="23"/>
      <c r="P32" s="36"/>
      <c r="Q32" s="36"/>
      <c r="R32" s="36"/>
      <c r="S32" s="36"/>
    </row>
    <row r="33" spans="1:19" x14ac:dyDescent="0.2">
      <c r="A33" s="24" t="s">
        <v>21</v>
      </c>
      <c r="B33" s="24"/>
      <c r="C33" s="24"/>
      <c r="D33" s="25">
        <v>850</v>
      </c>
      <c r="E33" s="25">
        <v>737</v>
      </c>
      <c r="F33" s="25">
        <f t="shared" ref="F33" si="0">SUM(F34:F35)</f>
        <v>673</v>
      </c>
      <c r="G33" s="25">
        <f>SUM(G34:G35)</f>
        <v>45</v>
      </c>
      <c r="H33" s="25">
        <f t="shared" ref="H33:L33" si="1">SUM(H34:H35)</f>
        <v>95</v>
      </c>
      <c r="I33" s="25">
        <f t="shared" si="1"/>
        <v>32</v>
      </c>
      <c r="J33" s="25">
        <f t="shared" si="1"/>
        <v>72</v>
      </c>
      <c r="K33" s="25">
        <f t="shared" si="1"/>
        <v>177</v>
      </c>
      <c r="L33" s="25">
        <f t="shared" si="1"/>
        <v>295</v>
      </c>
      <c r="M33" s="25">
        <f>SUM(M34:M35)</f>
        <v>230</v>
      </c>
      <c r="N33" s="25">
        <f t="shared" ref="N33:O33" si="2">SUM(N34:N35)</f>
        <v>210</v>
      </c>
      <c r="O33" s="25">
        <f t="shared" si="2"/>
        <v>230</v>
      </c>
      <c r="P33" s="37">
        <f>SUM(P34:P35)</f>
        <v>180</v>
      </c>
      <c r="Q33" s="37">
        <v>126</v>
      </c>
      <c r="R33" s="37">
        <v>234</v>
      </c>
      <c r="S33" s="37">
        <v>291</v>
      </c>
    </row>
    <row r="34" spans="1:19" x14ac:dyDescent="0.2">
      <c r="A34" s="24"/>
      <c r="B34" s="26" t="s">
        <v>22</v>
      </c>
      <c r="C34" s="24"/>
      <c r="D34" s="8">
        <v>798</v>
      </c>
      <c r="E34" s="8">
        <v>458</v>
      </c>
      <c r="F34" s="8">
        <v>643</v>
      </c>
      <c r="G34" s="8" t="s">
        <v>13</v>
      </c>
      <c r="H34" s="8" t="s">
        <v>13</v>
      </c>
      <c r="I34" s="8" t="s">
        <v>13</v>
      </c>
      <c r="J34" s="8" t="s">
        <v>13</v>
      </c>
      <c r="K34" s="8" t="s">
        <v>13</v>
      </c>
      <c r="L34" s="8" t="s">
        <v>13</v>
      </c>
      <c r="M34" s="27" t="s">
        <v>13</v>
      </c>
      <c r="N34" s="27" t="s">
        <v>13</v>
      </c>
      <c r="O34" s="27" t="s">
        <v>13</v>
      </c>
      <c r="P34" s="38" t="s">
        <v>13</v>
      </c>
      <c r="Q34" s="38" t="s">
        <v>13</v>
      </c>
      <c r="R34" s="38" t="s">
        <v>13</v>
      </c>
      <c r="S34" s="38" t="s">
        <v>13</v>
      </c>
    </row>
    <row r="35" spans="1:19" x14ac:dyDescent="0.2">
      <c r="A35" s="24"/>
      <c r="B35" s="26" t="s">
        <v>23</v>
      </c>
      <c r="C35" s="24"/>
      <c r="D35" s="8">
        <v>52</v>
      </c>
      <c r="E35" s="8">
        <v>279</v>
      </c>
      <c r="F35" s="8">
        <v>30</v>
      </c>
      <c r="G35" s="8">
        <v>45</v>
      </c>
      <c r="H35" s="8">
        <v>95</v>
      </c>
      <c r="I35" s="8">
        <v>32</v>
      </c>
      <c r="J35" s="8">
        <v>72</v>
      </c>
      <c r="K35" s="8">
        <v>177</v>
      </c>
      <c r="L35" s="8">
        <v>295</v>
      </c>
      <c r="M35" s="27">
        <v>230</v>
      </c>
      <c r="N35" s="27">
        <v>210</v>
      </c>
      <c r="O35" s="27">
        <v>230</v>
      </c>
      <c r="P35" s="38">
        <v>180</v>
      </c>
      <c r="Q35" s="38">
        <v>126</v>
      </c>
      <c r="R35" s="38">
        <v>234</v>
      </c>
      <c r="S35" s="38">
        <v>291</v>
      </c>
    </row>
    <row r="36" spans="1:19" x14ac:dyDescent="0.2">
      <c r="A36" s="26"/>
      <c r="B36" s="26"/>
      <c r="C36" s="26"/>
      <c r="D36" s="8"/>
      <c r="E36" s="8"/>
      <c r="F36" s="8"/>
      <c r="G36" s="8"/>
      <c r="H36" s="8"/>
      <c r="I36" s="8"/>
      <c r="J36" s="8"/>
      <c r="K36" s="8"/>
      <c r="L36" s="8"/>
      <c r="M36" s="27"/>
      <c r="N36" s="27"/>
      <c r="O36" s="27"/>
      <c r="P36" s="38"/>
      <c r="Q36" s="38"/>
      <c r="R36" s="38"/>
      <c r="S36" s="38"/>
    </row>
    <row r="37" spans="1:19" x14ac:dyDescent="0.2">
      <c r="A37" s="24" t="s">
        <v>24</v>
      </c>
      <c r="B37" s="24"/>
      <c r="C37" s="24"/>
      <c r="D37" s="25">
        <v>18684</v>
      </c>
      <c r="E37" s="25">
        <v>20701</v>
      </c>
      <c r="F37" s="25">
        <f t="shared" ref="F37" si="3">SUM(F38:F41)</f>
        <v>16767</v>
      </c>
      <c r="G37" s="25">
        <f>SUM(G38:G41)</f>
        <v>11742</v>
      </c>
      <c r="H37" s="25">
        <f t="shared" ref="H37:M37" si="4">SUM(H38:H41)</f>
        <v>13033</v>
      </c>
      <c r="I37" s="25">
        <f t="shared" si="4"/>
        <v>11882</v>
      </c>
      <c r="J37" s="25">
        <f t="shared" si="4"/>
        <v>13240</v>
      </c>
      <c r="K37" s="25">
        <f t="shared" si="4"/>
        <v>12348</v>
      </c>
      <c r="L37" s="25">
        <f t="shared" si="4"/>
        <v>11378</v>
      </c>
      <c r="M37" s="25">
        <f t="shared" si="4"/>
        <v>11838</v>
      </c>
      <c r="N37" s="25">
        <f>SUM(N38:N41)</f>
        <v>11181</v>
      </c>
      <c r="O37" s="25">
        <f>SUM(O38:O41)</f>
        <v>11212</v>
      </c>
      <c r="P37" s="37">
        <f>SUM(P38:P41)</f>
        <v>12245</v>
      </c>
      <c r="Q37" s="37">
        <v>10045</v>
      </c>
      <c r="R37" s="37">
        <v>12987</v>
      </c>
      <c r="S37" s="37">
        <v>10753</v>
      </c>
    </row>
    <row r="38" spans="1:19" x14ac:dyDescent="0.2">
      <c r="A38" s="26"/>
      <c r="B38" s="26" t="s">
        <v>25</v>
      </c>
      <c r="C38" s="26"/>
      <c r="D38" s="8">
        <v>8832</v>
      </c>
      <c r="E38" s="8">
        <v>13889</v>
      </c>
      <c r="F38" s="8">
        <v>4100</v>
      </c>
      <c r="G38" s="8">
        <v>4005</v>
      </c>
      <c r="H38" s="8">
        <v>3858</v>
      </c>
      <c r="I38" s="8">
        <v>3418</v>
      </c>
      <c r="J38" s="8">
        <v>4263</v>
      </c>
      <c r="K38" s="8">
        <v>4746</v>
      </c>
      <c r="L38" s="8">
        <v>3964</v>
      </c>
      <c r="M38" s="27">
        <v>4554</v>
      </c>
      <c r="N38" s="27">
        <v>4599</v>
      </c>
      <c r="O38" s="27">
        <v>5231</v>
      </c>
      <c r="P38" s="38">
        <v>6269</v>
      </c>
      <c r="Q38" s="38">
        <v>4479</v>
      </c>
      <c r="R38" s="38">
        <v>6764</v>
      </c>
      <c r="S38" s="38">
        <v>3615</v>
      </c>
    </row>
    <row r="39" spans="1:19" x14ac:dyDescent="0.2">
      <c r="A39" s="26"/>
      <c r="B39" s="26" t="s">
        <v>26</v>
      </c>
      <c r="C39" s="26"/>
      <c r="D39" s="8">
        <v>4568</v>
      </c>
      <c r="E39" s="8">
        <v>5477</v>
      </c>
      <c r="F39" s="8">
        <v>6777</v>
      </c>
      <c r="G39" s="8">
        <v>5213</v>
      </c>
      <c r="H39" s="8">
        <v>5505</v>
      </c>
      <c r="I39" s="8">
        <v>4399</v>
      </c>
      <c r="J39" s="8">
        <v>4184</v>
      </c>
      <c r="K39" s="8">
        <v>4779</v>
      </c>
      <c r="L39" s="8">
        <v>4097</v>
      </c>
      <c r="M39" s="27">
        <v>4102</v>
      </c>
      <c r="N39" s="27">
        <v>3952</v>
      </c>
      <c r="O39" s="27">
        <v>4491</v>
      </c>
      <c r="P39" s="38">
        <v>5635</v>
      </c>
      <c r="Q39" s="38">
        <v>5465</v>
      </c>
      <c r="R39" s="38">
        <v>6093</v>
      </c>
      <c r="S39" s="38">
        <v>6990</v>
      </c>
    </row>
    <row r="40" spans="1:19" x14ac:dyDescent="0.2">
      <c r="A40" s="26"/>
      <c r="B40" s="26" t="s">
        <v>27</v>
      </c>
      <c r="C40" s="26"/>
      <c r="D40" s="8" t="s">
        <v>13</v>
      </c>
      <c r="E40" s="8">
        <v>175</v>
      </c>
      <c r="F40" s="8">
        <v>325</v>
      </c>
      <c r="G40" s="8">
        <v>77</v>
      </c>
      <c r="H40" s="8">
        <v>195</v>
      </c>
      <c r="I40" s="8">
        <v>135</v>
      </c>
      <c r="J40" s="8">
        <v>258</v>
      </c>
      <c r="K40" s="8">
        <v>110</v>
      </c>
      <c r="L40" s="8">
        <v>224</v>
      </c>
      <c r="M40" s="27">
        <v>254</v>
      </c>
      <c r="N40" s="27">
        <v>198</v>
      </c>
      <c r="O40" s="27">
        <v>181</v>
      </c>
      <c r="P40" s="38">
        <v>243</v>
      </c>
      <c r="Q40" s="38">
        <v>101</v>
      </c>
      <c r="R40" s="38">
        <v>130</v>
      </c>
      <c r="S40" s="38">
        <v>148</v>
      </c>
    </row>
    <row r="41" spans="1:19" x14ac:dyDescent="0.2">
      <c r="A41" s="26"/>
      <c r="B41" s="26" t="s">
        <v>28</v>
      </c>
      <c r="C41" s="26"/>
      <c r="D41" s="8">
        <v>5284</v>
      </c>
      <c r="E41" s="8">
        <v>1160</v>
      </c>
      <c r="F41" s="8">
        <v>5565</v>
      </c>
      <c r="G41" s="8">
        <v>2447</v>
      </c>
      <c r="H41" s="8">
        <v>3475</v>
      </c>
      <c r="I41" s="8">
        <v>3930</v>
      </c>
      <c r="J41" s="8">
        <v>4535</v>
      </c>
      <c r="K41" s="8">
        <v>2713</v>
      </c>
      <c r="L41" s="8">
        <v>3093</v>
      </c>
      <c r="M41" s="27">
        <v>2928</v>
      </c>
      <c r="N41" s="27">
        <v>2432</v>
      </c>
      <c r="O41" s="27">
        <v>1309</v>
      </c>
      <c r="P41" s="38">
        <v>98</v>
      </c>
      <c r="Q41" s="38" t="s">
        <v>13</v>
      </c>
      <c r="R41" s="38" t="s">
        <v>13</v>
      </c>
      <c r="S41" s="38" t="s">
        <v>13</v>
      </c>
    </row>
    <row r="42" spans="1:19" ht="6.6" customHeight="1" x14ac:dyDescent="0.2">
      <c r="A42" s="28"/>
      <c r="B42" s="28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30"/>
      <c r="N42" s="30"/>
      <c r="O42" s="30"/>
      <c r="P42" s="39"/>
      <c r="Q42" s="39"/>
      <c r="R42" s="39"/>
      <c r="S42" s="39"/>
    </row>
    <row r="43" spans="1:19" ht="6.6" customHeight="1" x14ac:dyDescent="0.2">
      <c r="A43" s="26"/>
      <c r="B43" s="26"/>
      <c r="C43" s="26"/>
      <c r="D43" s="8"/>
      <c r="E43" s="8"/>
      <c r="F43" s="8"/>
      <c r="G43" s="8"/>
      <c r="H43" s="8"/>
      <c r="I43" s="8"/>
      <c r="J43" s="8"/>
      <c r="K43" s="8"/>
      <c r="L43" s="8"/>
      <c r="M43" s="27"/>
      <c r="N43" s="27"/>
      <c r="O43" s="27"/>
      <c r="P43" s="38"/>
      <c r="Q43" s="38"/>
      <c r="R43" s="38"/>
      <c r="S43" s="38"/>
    </row>
    <row r="44" spans="1:19" x14ac:dyDescent="0.2">
      <c r="A44" s="24" t="s">
        <v>29</v>
      </c>
      <c r="B44" s="24"/>
      <c r="C44" s="24"/>
      <c r="D44" s="25">
        <v>19534</v>
      </c>
      <c r="E44" s="25">
        <v>21438</v>
      </c>
      <c r="F44" s="25">
        <f>+F37+F33</f>
        <v>17440</v>
      </c>
      <c r="G44" s="25">
        <f>+G37+G33</f>
        <v>11787</v>
      </c>
      <c r="H44" s="25">
        <f t="shared" ref="H44:L44" si="5">+H37+H33</f>
        <v>13128</v>
      </c>
      <c r="I44" s="25">
        <f t="shared" si="5"/>
        <v>11914</v>
      </c>
      <c r="J44" s="25">
        <f t="shared" si="5"/>
        <v>13312</v>
      </c>
      <c r="K44" s="25">
        <f t="shared" si="5"/>
        <v>12525</v>
      </c>
      <c r="L44" s="25">
        <f t="shared" si="5"/>
        <v>11673</v>
      </c>
      <c r="M44" s="25">
        <f>+M37+M33</f>
        <v>12068</v>
      </c>
      <c r="N44" s="25">
        <f>+N37+N33</f>
        <v>11391</v>
      </c>
      <c r="O44" s="25">
        <f>+O37+O33</f>
        <v>11442</v>
      </c>
      <c r="P44" s="37">
        <f>+P37+P33</f>
        <v>12425</v>
      </c>
      <c r="Q44" s="37">
        <v>10171</v>
      </c>
      <c r="R44" s="37">
        <v>13221</v>
      </c>
      <c r="S44" s="37">
        <v>11044</v>
      </c>
    </row>
    <row r="45" spans="1:19" x14ac:dyDescent="0.2">
      <c r="A45" s="26"/>
      <c r="B45" s="26"/>
      <c r="C45" s="26"/>
      <c r="D45" s="8"/>
      <c r="E45" s="8"/>
      <c r="F45" s="8"/>
      <c r="G45" s="8"/>
      <c r="H45" s="8"/>
      <c r="I45" s="8"/>
      <c r="J45" s="8"/>
      <c r="K45" s="8"/>
      <c r="L45" s="8"/>
      <c r="M45" s="27"/>
      <c r="N45" s="27"/>
      <c r="O45" s="27"/>
      <c r="P45" s="38"/>
      <c r="Q45" s="38"/>
      <c r="R45" s="38"/>
      <c r="S45" s="38"/>
    </row>
    <row r="46" spans="1:19" x14ac:dyDescent="0.2">
      <c r="A46" s="26" t="s">
        <v>30</v>
      </c>
      <c r="B46" s="2"/>
      <c r="C46" s="26"/>
      <c r="D46" s="8">
        <v>1387</v>
      </c>
      <c r="E46" s="8">
        <v>1248</v>
      </c>
      <c r="F46" s="8">
        <v>1669</v>
      </c>
      <c r="G46" s="8">
        <v>756</v>
      </c>
      <c r="H46" s="8">
        <v>1348</v>
      </c>
      <c r="I46" s="8">
        <v>546</v>
      </c>
      <c r="J46" s="8">
        <v>760</v>
      </c>
      <c r="K46" s="8">
        <v>1102</v>
      </c>
      <c r="L46" s="8">
        <v>1014</v>
      </c>
      <c r="M46" s="27">
        <v>968</v>
      </c>
      <c r="N46" s="27">
        <v>945</v>
      </c>
      <c r="O46" s="27">
        <v>1006</v>
      </c>
      <c r="P46" s="38">
        <v>848</v>
      </c>
      <c r="Q46" s="38">
        <v>456</v>
      </c>
      <c r="R46" s="38">
        <v>792</v>
      </c>
      <c r="S46" s="38">
        <v>822</v>
      </c>
    </row>
    <row r="47" spans="1:19" x14ac:dyDescent="0.2">
      <c r="A47" s="26" t="s">
        <v>31</v>
      </c>
      <c r="B47" s="2"/>
      <c r="C47" s="26"/>
      <c r="D47" s="8">
        <v>407</v>
      </c>
      <c r="E47" s="8">
        <v>511</v>
      </c>
      <c r="F47" s="8">
        <v>501</v>
      </c>
      <c r="G47" s="8">
        <v>132</v>
      </c>
      <c r="H47" s="8">
        <v>161</v>
      </c>
      <c r="I47" s="8">
        <v>170</v>
      </c>
      <c r="J47" s="8">
        <v>114</v>
      </c>
      <c r="K47" s="8">
        <v>233</v>
      </c>
      <c r="L47" s="8">
        <v>192</v>
      </c>
      <c r="M47" s="27">
        <v>222</v>
      </c>
      <c r="N47" s="27">
        <v>270</v>
      </c>
      <c r="O47" s="27">
        <v>430</v>
      </c>
      <c r="P47" s="38">
        <v>323</v>
      </c>
      <c r="Q47" s="38">
        <v>125</v>
      </c>
      <c r="R47" s="38">
        <v>221</v>
      </c>
      <c r="S47" s="38">
        <v>321</v>
      </c>
    </row>
    <row r="48" spans="1:19" ht="6.6" customHeight="1" x14ac:dyDescent="0.2">
      <c r="A48" s="31"/>
      <c r="B48" s="31"/>
      <c r="C48" s="31"/>
      <c r="D48" s="31"/>
      <c r="E48" s="13"/>
      <c r="F48" s="13"/>
      <c r="G48" s="13"/>
      <c r="H48" s="13"/>
      <c r="I48" s="13"/>
      <c r="J48" s="13"/>
      <c r="K48" s="13"/>
      <c r="L48" s="13"/>
      <c r="M48" s="32"/>
      <c r="N48" s="32"/>
      <c r="O48" s="32"/>
      <c r="P48" s="40"/>
      <c r="Q48" s="40"/>
      <c r="R48" s="40"/>
      <c r="S48" s="40"/>
    </row>
    <row r="49" spans="1:19" ht="6.6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P49" s="2"/>
      <c r="Q49" s="2"/>
      <c r="R49" s="2"/>
      <c r="S49" s="2"/>
    </row>
    <row r="50" spans="1:19" ht="13.5" x14ac:dyDescent="0.25">
      <c r="A50" s="33" t="s">
        <v>32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P50" s="2"/>
      <c r="Q50" s="2"/>
      <c r="R50" s="2"/>
      <c r="S50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11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80D39C6B-630D-4981-AAFF-7FABD78841D8}"/>
</file>

<file path=customXml/itemProps2.xml><?xml version="1.0" encoding="utf-8"?>
<ds:datastoreItem xmlns:ds="http://schemas.openxmlformats.org/officeDocument/2006/customXml" ds:itemID="{A9F59F46-6EBC-4F9C-B06F-F9EBDB55D0F1}"/>
</file>

<file path=customXml/itemProps3.xml><?xml version="1.0" encoding="utf-8"?>
<ds:datastoreItem xmlns:ds="http://schemas.openxmlformats.org/officeDocument/2006/customXml" ds:itemID="{F5EFAF27-C642-4042-890A-EE5C738542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11.2.3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11.2.3. Trafic aérien</dc:title>
  <dc:creator>Röthlisberger Eric</dc:creator>
  <cp:lastModifiedBy>Kaufmann Coline</cp:lastModifiedBy>
  <dcterms:created xsi:type="dcterms:W3CDTF">2017-10-11T13:03:41Z</dcterms:created>
  <dcterms:modified xsi:type="dcterms:W3CDTF">2023-09-20T09:00:58Z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17000</vt:r8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  <property fmtid="{D5CDD505-2E9C-101B-9397-08002B2CF9AE}" pid="8" name="Theme">
    <vt:lpwstr/>
  </property>
</Properties>
</file>