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490" windowHeight="5445"/>
  </bookViews>
  <sheets>
    <sheet name="Syndicats" sheetId="1" r:id="rId1"/>
  </sheets>
  <definedNames>
    <definedName name="_xlnm.Print_Area" localSheetId="0">Syndicats!$A$1:$F$58</definedName>
  </definedNames>
  <calcPr calcId="125725"/>
</workbook>
</file>

<file path=xl/calcChain.xml><?xml version="1.0" encoding="utf-8"?>
<calcChain xmlns="http://schemas.openxmlformats.org/spreadsheetml/2006/main">
  <c r="A51" i="1"/>
  <c r="A53"/>
  <c r="A54"/>
  <c r="A55"/>
  <c r="A56"/>
  <c r="D33" l="1"/>
  <c r="D20" l="1"/>
  <c r="D16"/>
  <c r="D17"/>
  <c r="D28" l="1"/>
  <c r="D27"/>
  <c r="D26"/>
  <c r="D25"/>
  <c r="D21" l="1"/>
  <c r="A52"/>
  <c r="D6"/>
  <c r="D7"/>
  <c r="D8"/>
  <c r="B10"/>
  <c r="B51" s="1"/>
  <c r="C10"/>
  <c r="C51" s="1"/>
  <c r="E10"/>
  <c r="E51" s="1"/>
  <c r="F10"/>
  <c r="F51" s="1"/>
  <c r="D13"/>
  <c r="D14"/>
  <c r="D15"/>
  <c r="D18"/>
  <c r="D19"/>
  <c r="B22"/>
  <c r="B52" s="1"/>
  <c r="C22"/>
  <c r="C52" s="1"/>
  <c r="E22"/>
  <c r="E52" s="1"/>
  <c r="F22"/>
  <c r="F52" s="1"/>
  <c r="B29"/>
  <c r="B53" s="1"/>
  <c r="C29"/>
  <c r="E29"/>
  <c r="E53" s="1"/>
  <c r="F29"/>
  <c r="F53" s="1"/>
  <c r="D32"/>
  <c r="D34"/>
  <c r="D35"/>
  <c r="D36"/>
  <c r="B37"/>
  <c r="B54" s="1"/>
  <c r="C37"/>
  <c r="C54" s="1"/>
  <c r="E37"/>
  <c r="E54" s="1"/>
  <c r="F37"/>
  <c r="F54" s="1"/>
  <c r="D40"/>
  <c r="D41"/>
  <c r="D42"/>
  <c r="D43"/>
  <c r="B44"/>
  <c r="B55" s="1"/>
  <c r="C44"/>
  <c r="C55" s="1"/>
  <c r="E44"/>
  <c r="E55" s="1"/>
  <c r="F44"/>
  <c r="F55" s="1"/>
  <c r="D47"/>
  <c r="D48" s="1"/>
  <c r="D56" s="1"/>
  <c r="B48"/>
  <c r="B56" s="1"/>
  <c r="C48"/>
  <c r="C56" s="1"/>
  <c r="E48"/>
  <c r="E56" s="1"/>
  <c r="F48"/>
  <c r="F56" s="1"/>
  <c r="C53"/>
  <c r="D44" l="1"/>
  <c r="D55" s="1"/>
  <c r="D54"/>
  <c r="D37"/>
  <c r="D53"/>
  <c r="D29"/>
  <c r="D52"/>
  <c r="D22"/>
  <c r="D51"/>
  <c r="D10"/>
  <c r="F57"/>
  <c r="B57"/>
  <c r="C57"/>
  <c r="E57"/>
  <c r="D57" l="1"/>
</calcChain>
</file>

<file path=xl/sharedStrings.xml><?xml version="1.0" encoding="utf-8"?>
<sst xmlns="http://schemas.openxmlformats.org/spreadsheetml/2006/main" count="50" uniqueCount="50">
  <si>
    <t>Dette consolidée</t>
  </si>
  <si>
    <t>Dépenses</t>
  </si>
  <si>
    <t>Recettes</t>
  </si>
  <si>
    <t>Nets</t>
  </si>
  <si>
    <t>ESRN (Neuchâtel)</t>
  </si>
  <si>
    <t>CESCOLE (Colombier)</t>
  </si>
  <si>
    <t>Les Cerisiers (Gorgier)</t>
  </si>
  <si>
    <t>La Fontenelle (Cernier)</t>
  </si>
  <si>
    <t>Châtellenie (Marin-Epagnier)</t>
  </si>
  <si>
    <t>Boudry-Cortaillod (Cortaillod)</t>
  </si>
  <si>
    <t>La Saunerie (Colombier)</t>
  </si>
  <si>
    <t>Canep (Corcelles-Cormondrèche)</t>
  </si>
  <si>
    <t>La Béroche (St-Aubin-Sauges)</t>
  </si>
  <si>
    <t>Montmollin-Rochefort (Montmollin)</t>
  </si>
  <si>
    <t>SEHB (St-Aubin-Sauges)</t>
  </si>
  <si>
    <t>SEVAB (La Brévine)</t>
  </si>
  <si>
    <t>SIVAMO (La Chaux-de-Fonds)</t>
  </si>
  <si>
    <t>Théâtre régional (Neuchâtel)</t>
  </si>
  <si>
    <t>Patinoires Littoral (Neuchâtel)</t>
  </si>
  <si>
    <t>SIAALN (Colombier)</t>
  </si>
  <si>
    <t>SFB (Saint-Aubin- Sauges)</t>
  </si>
  <si>
    <t>SPIVAL (Fontaines)</t>
  </si>
  <si>
    <t>STIVAB (Le Cerneux-Péquignot)</t>
  </si>
  <si>
    <t>Récapitulation</t>
  </si>
  <si>
    <t>SIEL (Le Landeron, Lignières, La Neuveville)</t>
  </si>
  <si>
    <t>SFBL (Marin)</t>
  </si>
  <si>
    <t>SPVDRN (Feu Val-de-Ruz Nord)</t>
  </si>
  <si>
    <t>SITEBCO (Boudry) syndicat régional</t>
  </si>
  <si>
    <t xml:space="preserve">Syndicats </t>
  </si>
  <si>
    <t>Total Stations d'épuration (9)</t>
  </si>
  <si>
    <t>Total Adduction d'eau (4)</t>
  </si>
  <si>
    <t>Total Culture loisirs sport (5)</t>
  </si>
  <si>
    <t>Total Stand de Tir (1)</t>
  </si>
  <si>
    <t>Coffrane-Les Geneveys/Coffrane-Coffrane/Montmollin</t>
  </si>
  <si>
    <t>Total Sécurité - service du feu (4)</t>
  </si>
  <si>
    <t>SPVDRO (Feu Sud-Ouest)</t>
  </si>
  <si>
    <t>Total Ecoles secondaires (4)</t>
  </si>
  <si>
    <t xml:space="preserve">MULTIRUZ (Cernier) épuration et aduction d'eau </t>
  </si>
  <si>
    <t>Syndicats intercommunaux et régionaux en 2012</t>
  </si>
  <si>
    <t>Chiffres de 2011 (27 et 1)</t>
  </si>
  <si>
    <t>Comptes des investissements 2012</t>
  </si>
  <si>
    <t>Bilans                       à fin 2012</t>
  </si>
  <si>
    <t xml:space="preserve">Coffrane-Les Geneveys/Coffrane (Coffrane) </t>
  </si>
  <si>
    <t>Ecoles secondaires</t>
  </si>
  <si>
    <t xml:space="preserve">Stations d'épuration </t>
  </si>
  <si>
    <t xml:space="preserve">Adduction d'eau </t>
  </si>
  <si>
    <t xml:space="preserve">Culture loisirs sport </t>
  </si>
  <si>
    <t>Sécurité - service du feu</t>
  </si>
  <si>
    <t xml:space="preserve">Stand de Tir </t>
  </si>
  <si>
    <t>Ensemble des syndicats intercommunaux (26) et régionaux (1)</t>
  </si>
</sst>
</file>

<file path=xl/styles.xml><?xml version="1.0" encoding="utf-8"?>
<styleSheet xmlns="http://schemas.openxmlformats.org/spreadsheetml/2006/main">
  <numFmts count="1">
    <numFmt numFmtId="164" formatCode="&quot;Fr.&quot;#,##0;&quot;Fr.&quot;\ \-#,##0"/>
  </numFmts>
  <fonts count="11">
    <font>
      <sz val="10"/>
      <name val="MS Sans Serif"/>
    </font>
    <font>
      <sz val="10"/>
      <name val="MS Sans Serif"/>
      <family val="2"/>
    </font>
    <font>
      <sz val="6"/>
      <name val="Small Fonts"/>
      <family val="2"/>
    </font>
    <font>
      <b/>
      <sz val="18"/>
      <color theme="3"/>
      <name val="Cambria"/>
      <family val="2"/>
      <scheme val="maj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/>
      <top style="thin">
        <color theme="1" tint="0.14996795556505021"/>
      </top>
      <bottom/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/>
      <diagonal/>
    </border>
    <border>
      <left style="medium">
        <color theme="1" tint="0.14996795556505021"/>
      </left>
      <right/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3743705557422"/>
      </bottom>
      <diagonal/>
    </border>
    <border>
      <left style="medium">
        <color theme="1" tint="0.14996795556505021"/>
      </left>
      <right/>
      <top/>
      <bottom style="thin">
        <color theme="1" tint="0.14996795556505021"/>
      </bottom>
      <diagonal/>
    </border>
    <border>
      <left style="medium">
        <color theme="1" tint="0.14996795556505021"/>
      </left>
      <right style="medium">
        <color theme="1" tint="0.14993743705557422"/>
      </right>
      <top style="medium">
        <color theme="1" tint="0.14993743705557422"/>
      </top>
      <bottom style="medium">
        <color theme="1" tint="0.14996795556505021"/>
      </bottom>
      <diagonal/>
    </border>
    <border>
      <left style="medium">
        <color theme="1" tint="0.14996795556505021"/>
      </left>
      <right/>
      <top/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40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8" fontId="9" fillId="2" borderId="0" xfId="2" applyNumberFormat="1" applyFont="1" applyFill="1" applyBorder="1" applyAlignment="1" applyProtection="1">
      <alignment vertical="center"/>
    </xf>
    <xf numFmtId="3" fontId="9" fillId="2" borderId="0" xfId="1" applyNumberFormat="1" applyFont="1" applyFill="1" applyBorder="1" applyAlignment="1" applyProtection="1">
      <alignment vertical="center"/>
    </xf>
    <xf numFmtId="0" fontId="9" fillId="0" borderId="0" xfId="0" applyFont="1" applyProtection="1"/>
    <xf numFmtId="0" fontId="10" fillId="2" borderId="0" xfId="0" applyFont="1" applyFill="1" applyAlignment="1" applyProtection="1">
      <alignment vertical="center"/>
      <protection locked="0"/>
    </xf>
    <xf numFmtId="0" fontId="6" fillId="2" borderId="0" xfId="3" applyFont="1" applyFill="1" applyBorder="1" applyAlignment="1" applyProtection="1">
      <alignment vertical="center"/>
    </xf>
    <xf numFmtId="164" fontId="6" fillId="2" borderId="0" xfId="3" applyNumberFormat="1" applyFont="1" applyFill="1" applyBorder="1" applyAlignment="1" applyProtection="1">
      <alignment horizontal="left" vertical="center"/>
    </xf>
    <xf numFmtId="164" fontId="6" fillId="2" borderId="0" xfId="3" applyNumberFormat="1" applyFont="1" applyFill="1" applyBorder="1" applyAlignment="1" applyProtection="1">
      <alignment vertical="center"/>
    </xf>
    <xf numFmtId="0" fontId="5" fillId="0" borderId="0" xfId="3" applyFont="1" applyBorder="1" applyAlignment="1" applyProtection="1">
      <alignment vertical="center"/>
    </xf>
    <xf numFmtId="3" fontId="9" fillId="2" borderId="2" xfId="1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0" fontId="9" fillId="2" borderId="0" xfId="0" applyFont="1" applyFill="1" applyProtection="1"/>
    <xf numFmtId="0" fontId="5" fillId="2" borderId="0" xfId="3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4" fontId="9" fillId="2" borderId="0" xfId="0" applyNumberFormat="1" applyFont="1" applyFill="1" applyProtection="1"/>
    <xf numFmtId="4" fontId="8" fillId="2" borderId="0" xfId="1" applyNumberFormat="1" applyFont="1" applyFill="1" applyBorder="1" applyAlignment="1" applyProtection="1">
      <alignment vertical="center"/>
    </xf>
    <xf numFmtId="3" fontId="4" fillId="3" borderId="8" xfId="1" applyNumberFormat="1" applyFont="1" applyFill="1" applyBorder="1" applyAlignment="1" applyProtection="1">
      <alignment horizontal="center" vertical="center"/>
    </xf>
    <xf numFmtId="3" fontId="4" fillId="3" borderId="10" xfId="0" applyNumberFormat="1" applyFont="1" applyFill="1" applyBorder="1" applyAlignment="1" applyProtection="1">
      <alignment vertical="center"/>
    </xf>
    <xf numFmtId="3" fontId="4" fillId="2" borderId="11" xfId="0" applyNumberFormat="1" applyFont="1" applyFill="1" applyBorder="1" applyAlignment="1" applyProtection="1">
      <alignment vertical="center"/>
    </xf>
    <xf numFmtId="3" fontId="4" fillId="2" borderId="12" xfId="0" applyNumberFormat="1" applyFont="1" applyFill="1" applyBorder="1" applyAlignment="1" applyProtection="1">
      <alignment vertical="center"/>
    </xf>
    <xf numFmtId="3" fontId="4" fillId="2" borderId="12" xfId="1" applyNumberFormat="1" applyFont="1" applyFill="1" applyBorder="1" applyAlignment="1" applyProtection="1">
      <alignment vertical="center"/>
    </xf>
    <xf numFmtId="3" fontId="4" fillId="2" borderId="13" xfId="1" applyNumberFormat="1" applyFont="1" applyFill="1" applyBorder="1" applyAlignment="1" applyProtection="1">
      <alignment vertical="center"/>
    </xf>
    <xf numFmtId="3" fontId="4" fillId="2" borderId="14" xfId="0" applyNumberFormat="1" applyFont="1" applyFill="1" applyBorder="1" applyAlignment="1" applyProtection="1">
      <alignment vertical="center"/>
    </xf>
    <xf numFmtId="3" fontId="4" fillId="2" borderId="15" xfId="0" applyNumberFormat="1" applyFont="1" applyFill="1" applyBorder="1" applyAlignment="1" applyProtection="1">
      <alignment vertical="center"/>
    </xf>
    <xf numFmtId="3" fontId="4" fillId="2" borderId="15" xfId="1" applyNumberFormat="1" applyFont="1" applyFill="1" applyBorder="1" applyAlignment="1" applyProtection="1">
      <alignment vertical="center"/>
    </xf>
    <xf numFmtId="3" fontId="4" fillId="2" borderId="16" xfId="1" applyNumberFormat="1" applyFont="1" applyFill="1" applyBorder="1" applyAlignment="1" applyProtection="1">
      <alignment vertical="center"/>
    </xf>
    <xf numFmtId="3" fontId="4" fillId="2" borderId="17" xfId="1" applyNumberFormat="1" applyFont="1" applyFill="1" applyBorder="1" applyAlignment="1" applyProtection="1">
      <alignment vertical="center"/>
    </xf>
    <xf numFmtId="38" fontId="4" fillId="2" borderId="18" xfId="2" applyNumberFormat="1" applyFont="1" applyFill="1" applyBorder="1" applyAlignment="1" applyProtection="1">
      <alignment vertical="center"/>
    </xf>
    <xf numFmtId="3" fontId="4" fillId="2" borderId="18" xfId="1" applyNumberFormat="1" applyFont="1" applyFill="1" applyBorder="1" applyAlignment="1" applyProtection="1">
      <alignment vertical="center"/>
    </xf>
    <xf numFmtId="3" fontId="4" fillId="2" borderId="19" xfId="1" applyNumberFormat="1" applyFont="1" applyFill="1" applyBorder="1" applyAlignment="1" applyProtection="1">
      <alignment vertical="center"/>
    </xf>
    <xf numFmtId="3" fontId="4" fillId="3" borderId="20" xfId="0" applyNumberFormat="1" applyFont="1" applyFill="1" applyBorder="1" applyAlignment="1" applyProtection="1">
      <alignment vertical="center"/>
    </xf>
    <xf numFmtId="3" fontId="4" fillId="2" borderId="21" xfId="0" applyNumberFormat="1" applyFont="1" applyFill="1" applyBorder="1" applyAlignment="1" applyProtection="1">
      <alignment vertical="center"/>
    </xf>
    <xf numFmtId="3" fontId="4" fillId="2" borderId="22" xfId="0" applyNumberFormat="1" applyFont="1" applyFill="1" applyBorder="1" applyAlignment="1" applyProtection="1">
      <alignment vertical="center"/>
    </xf>
    <xf numFmtId="3" fontId="4" fillId="2" borderId="22" xfId="1" applyNumberFormat="1" applyFont="1" applyFill="1" applyBorder="1" applyAlignment="1" applyProtection="1">
      <alignment vertical="center"/>
    </xf>
    <xf numFmtId="3" fontId="4" fillId="2" borderId="23" xfId="1" applyNumberFormat="1" applyFont="1" applyFill="1" applyBorder="1" applyAlignment="1" applyProtection="1">
      <alignment vertical="center"/>
    </xf>
    <xf numFmtId="3" fontId="4" fillId="3" borderId="24" xfId="0" applyNumberFormat="1" applyFont="1" applyFill="1" applyBorder="1" applyAlignment="1" applyProtection="1">
      <alignment vertical="center" wrapText="1"/>
    </xf>
    <xf numFmtId="3" fontId="4" fillId="2" borderId="25" xfId="1" applyNumberFormat="1" applyFont="1" applyFill="1" applyBorder="1" applyAlignment="1" applyProtection="1">
      <alignment vertical="center"/>
    </xf>
    <xf numFmtId="38" fontId="4" fillId="2" borderId="26" xfId="2" applyNumberFormat="1" applyFont="1" applyFill="1" applyBorder="1" applyAlignment="1" applyProtection="1">
      <alignment vertical="center"/>
    </xf>
    <xf numFmtId="3" fontId="4" fillId="2" borderId="26" xfId="1" applyNumberFormat="1" applyFont="1" applyFill="1" applyBorder="1" applyAlignment="1" applyProtection="1">
      <alignment vertical="center"/>
    </xf>
    <xf numFmtId="3" fontId="4" fillId="2" borderId="27" xfId="1" applyNumberFormat="1" applyFont="1" applyFill="1" applyBorder="1" applyAlignment="1" applyProtection="1">
      <alignment vertical="center"/>
    </xf>
    <xf numFmtId="3" fontId="4" fillId="3" borderId="24" xfId="0" applyNumberFormat="1" applyFont="1" applyFill="1" applyBorder="1" applyAlignment="1" applyProtection="1">
      <alignment vertical="center"/>
    </xf>
    <xf numFmtId="3" fontId="4" fillId="3" borderId="29" xfId="0" applyNumberFormat="1" applyFont="1" applyFill="1" applyBorder="1" applyAlignment="1" applyProtection="1">
      <alignment vertical="center"/>
    </xf>
    <xf numFmtId="3" fontId="4" fillId="3" borderId="28" xfId="0" applyNumberFormat="1" applyFont="1" applyFill="1" applyBorder="1" applyAlignment="1" applyProtection="1">
      <alignment vertical="center"/>
    </xf>
    <xf numFmtId="3" fontId="4" fillId="3" borderId="30" xfId="0" applyNumberFormat="1" applyFont="1" applyFill="1" applyBorder="1" applyAlignment="1" applyProtection="1">
      <alignment vertical="center"/>
    </xf>
    <xf numFmtId="3" fontId="4" fillId="3" borderId="31" xfId="0" applyNumberFormat="1" applyFont="1" applyFill="1" applyBorder="1" applyAlignment="1" applyProtection="1">
      <alignment vertical="center"/>
    </xf>
    <xf numFmtId="164" fontId="4" fillId="3" borderId="5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3" fontId="5" fillId="3" borderId="4" xfId="0" applyNumberFormat="1" applyFont="1" applyFill="1" applyBorder="1" applyAlignment="1" applyProtection="1">
      <alignment horizontal="left" vertical="center"/>
    </xf>
    <xf numFmtId="3" fontId="5" fillId="3" borderId="7" xfId="0" applyNumberFormat="1" applyFont="1" applyFill="1" applyBorder="1" applyAlignment="1" applyProtection="1">
      <alignment horizontal="left" vertical="center"/>
    </xf>
  </cellXfs>
  <cellStyles count="4">
    <cellStyle name="cadrage" xfId="1"/>
    <cellStyle name="Milliers" xfId="2" builtinId="3"/>
    <cellStyle name="Normal" xfId="0" builtinId="0"/>
    <cellStyle name="Titre" xfId="3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7"/>
  <sheetViews>
    <sheetView tabSelected="1" zoomScale="150" zoomScaleNormal="150" workbookViewId="0">
      <pane xSplit="1" ySplit="3" topLeftCell="B4" activePane="bottomRight" state="frozenSplit"/>
      <selection pane="topRight" activeCell="B1" sqref="B1"/>
      <selection pane="bottomLeft" activeCell="A5" sqref="A5"/>
      <selection pane="bottomRight" activeCell="A60" sqref="A60:XFD72"/>
    </sheetView>
  </sheetViews>
  <sheetFormatPr baseColWidth="10" defaultColWidth="10.7109375" defaultRowHeight="11.25"/>
  <cols>
    <col min="1" max="1" width="38.7109375" style="5" customWidth="1"/>
    <col min="2" max="4" width="10.7109375" style="5" customWidth="1"/>
    <col min="5" max="6" width="12.7109375" style="5" customWidth="1"/>
    <col min="7" max="16384" width="10.7109375" style="5"/>
  </cols>
  <sheetData>
    <row r="1" spans="1:14" s="10" customFormat="1" ht="18" customHeight="1" thickBot="1">
      <c r="A1" s="6" t="s">
        <v>38</v>
      </c>
      <c r="B1" s="7"/>
      <c r="C1" s="8"/>
      <c r="D1" s="9"/>
      <c r="E1" s="9"/>
      <c r="F1" s="9"/>
      <c r="G1" s="14"/>
      <c r="H1" s="14"/>
      <c r="I1" s="14"/>
      <c r="J1" s="14"/>
      <c r="K1" s="14"/>
      <c r="L1" s="14"/>
      <c r="M1" s="14"/>
      <c r="N1" s="14"/>
    </row>
    <row r="2" spans="1:14" s="1" customFormat="1" ht="15" customHeight="1">
      <c r="A2" s="53" t="s">
        <v>28</v>
      </c>
      <c r="B2" s="48" t="s">
        <v>40</v>
      </c>
      <c r="C2" s="48"/>
      <c r="D2" s="48"/>
      <c r="E2" s="49" t="s">
        <v>0</v>
      </c>
      <c r="F2" s="51" t="s">
        <v>41</v>
      </c>
      <c r="G2" s="15"/>
      <c r="H2" s="15"/>
      <c r="I2" s="15"/>
      <c r="J2" s="15"/>
      <c r="K2" s="15"/>
      <c r="L2" s="15"/>
      <c r="M2" s="15"/>
      <c r="N2" s="15"/>
    </row>
    <row r="3" spans="1:14" s="2" customFormat="1" ht="15" customHeight="1" thickBot="1">
      <c r="A3" s="54"/>
      <c r="B3" s="19" t="s">
        <v>1</v>
      </c>
      <c r="C3" s="19" t="s">
        <v>2</v>
      </c>
      <c r="D3" s="19" t="s">
        <v>3</v>
      </c>
      <c r="E3" s="50"/>
      <c r="F3" s="52"/>
      <c r="G3" s="16"/>
      <c r="H3" s="16"/>
      <c r="I3" s="16"/>
      <c r="J3" s="16"/>
      <c r="K3" s="16"/>
      <c r="L3" s="16"/>
      <c r="M3" s="16"/>
      <c r="N3" s="16"/>
    </row>
    <row r="4" spans="1:14" s="2" customFormat="1" ht="12.95" customHeight="1" thickBot="1">
      <c r="A4" s="12"/>
      <c r="B4" s="4"/>
      <c r="C4" s="3"/>
      <c r="D4" s="4"/>
      <c r="E4" s="4"/>
      <c r="F4" s="11"/>
      <c r="G4" s="16"/>
      <c r="H4" s="16"/>
      <c r="I4" s="16"/>
      <c r="J4" s="16"/>
      <c r="K4" s="16"/>
      <c r="L4" s="16"/>
      <c r="M4" s="16"/>
      <c r="N4" s="16"/>
    </row>
    <row r="5" spans="1:14" s="2" customFormat="1" ht="15" customHeight="1" thickBot="1">
      <c r="A5" s="45" t="s">
        <v>43</v>
      </c>
      <c r="B5" s="4"/>
      <c r="C5" s="3"/>
      <c r="D5" s="4"/>
      <c r="E5" s="4"/>
      <c r="F5" s="11"/>
      <c r="G5" s="16"/>
      <c r="H5" s="16"/>
      <c r="I5" s="16"/>
      <c r="J5" s="16"/>
      <c r="K5" s="16"/>
      <c r="L5" s="16"/>
      <c r="M5" s="16"/>
      <c r="N5" s="16"/>
    </row>
    <row r="6" spans="1:14" s="2" customFormat="1" ht="12.95" customHeight="1">
      <c r="A6" s="44" t="s">
        <v>4</v>
      </c>
      <c r="B6" s="21">
        <v>426718</v>
      </c>
      <c r="C6" s="22">
        <v>0</v>
      </c>
      <c r="D6" s="23">
        <f>SUM(B6-C6)</f>
        <v>426718</v>
      </c>
      <c r="E6" s="22">
        <v>11260000</v>
      </c>
      <c r="F6" s="24">
        <v>16100179</v>
      </c>
      <c r="G6" s="16"/>
      <c r="H6" s="16"/>
      <c r="I6" s="16"/>
      <c r="J6" s="16"/>
      <c r="K6" s="16"/>
      <c r="L6" s="16"/>
      <c r="M6" s="16"/>
      <c r="N6" s="16"/>
    </row>
    <row r="7" spans="1:14" s="2" customFormat="1" ht="12.95" customHeight="1">
      <c r="A7" s="20" t="s">
        <v>5</v>
      </c>
      <c r="B7" s="25">
        <v>115924</v>
      </c>
      <c r="C7" s="26">
        <v>0</v>
      </c>
      <c r="D7" s="27">
        <f>SUM(B7-C7)</f>
        <v>115924</v>
      </c>
      <c r="E7" s="26">
        <v>2257250</v>
      </c>
      <c r="F7" s="28">
        <v>2759074</v>
      </c>
      <c r="G7" s="16"/>
      <c r="H7" s="16"/>
      <c r="I7" s="16"/>
      <c r="J7" s="16"/>
      <c r="K7" s="16"/>
      <c r="L7" s="16"/>
      <c r="M7" s="16"/>
      <c r="N7" s="16"/>
    </row>
    <row r="8" spans="1:14" s="2" customFormat="1" ht="12.95" customHeight="1">
      <c r="A8" s="20" t="s">
        <v>6</v>
      </c>
      <c r="B8" s="25">
        <v>0</v>
      </c>
      <c r="C8" s="26">
        <v>0</v>
      </c>
      <c r="D8" s="27">
        <f>SUM(B8-C8)</f>
        <v>0</v>
      </c>
      <c r="E8" s="26">
        <v>6277524</v>
      </c>
      <c r="F8" s="28">
        <v>7048273</v>
      </c>
      <c r="G8" s="16"/>
      <c r="H8" s="16"/>
      <c r="I8" s="16"/>
      <c r="J8" s="16"/>
      <c r="K8" s="16"/>
      <c r="L8" s="16"/>
      <c r="M8" s="16"/>
      <c r="N8" s="16"/>
    </row>
    <row r="9" spans="1:14" s="2" customFormat="1" ht="12.95" customHeight="1" thickBot="1">
      <c r="A9" s="33" t="s">
        <v>7</v>
      </c>
      <c r="B9" s="25">
        <v>178655.62</v>
      </c>
      <c r="C9" s="26">
        <v>0</v>
      </c>
      <c r="D9" s="27">
        <v>0</v>
      </c>
      <c r="E9" s="26">
        <v>11696399</v>
      </c>
      <c r="F9" s="28">
        <v>12251734</v>
      </c>
      <c r="G9" s="16"/>
      <c r="H9" s="16"/>
      <c r="I9" s="16"/>
      <c r="J9" s="16"/>
      <c r="K9" s="16"/>
      <c r="L9" s="16"/>
      <c r="M9" s="16"/>
      <c r="N9" s="16"/>
    </row>
    <row r="10" spans="1:14" s="2" customFormat="1" ht="15" customHeight="1" thickBot="1">
      <c r="A10" s="46" t="s">
        <v>36</v>
      </c>
      <c r="B10" s="29">
        <f>SUM(B6:B9)</f>
        <v>721297.62</v>
      </c>
      <c r="C10" s="30">
        <f>SUM(C6:C9)</f>
        <v>0</v>
      </c>
      <c r="D10" s="31">
        <f>SUM(B10-C10)</f>
        <v>721297.62</v>
      </c>
      <c r="E10" s="31">
        <f>SUM(E6:E9)</f>
        <v>31491173</v>
      </c>
      <c r="F10" s="32">
        <f>SUM(F6:F9)</f>
        <v>38159260</v>
      </c>
      <c r="G10" s="16"/>
      <c r="H10" s="16"/>
      <c r="I10" s="16"/>
      <c r="J10" s="16"/>
      <c r="K10" s="16"/>
      <c r="L10" s="16"/>
      <c r="M10" s="16"/>
      <c r="N10" s="16"/>
    </row>
    <row r="11" spans="1:14" s="2" customFormat="1" ht="12.95" customHeight="1" thickBot="1">
      <c r="A11" s="12"/>
      <c r="B11" s="4"/>
      <c r="C11" s="3"/>
      <c r="D11" s="4"/>
      <c r="E11" s="4"/>
      <c r="F11" s="11"/>
      <c r="G11" s="16"/>
      <c r="H11" s="16"/>
      <c r="I11" s="16"/>
      <c r="J11" s="16"/>
      <c r="K11" s="16"/>
      <c r="L11" s="16"/>
      <c r="M11" s="16"/>
      <c r="N11" s="16"/>
    </row>
    <row r="12" spans="1:14" s="2" customFormat="1" ht="15" customHeight="1" thickBot="1">
      <c r="A12" s="45" t="s">
        <v>44</v>
      </c>
      <c r="B12" s="4"/>
      <c r="C12" s="3"/>
      <c r="D12" s="4"/>
      <c r="E12" s="4"/>
      <c r="F12" s="11"/>
      <c r="G12" s="16"/>
      <c r="H12" s="16"/>
      <c r="I12" s="16"/>
      <c r="J12" s="16"/>
      <c r="K12" s="16"/>
      <c r="L12" s="16"/>
      <c r="M12" s="16"/>
      <c r="N12" s="16"/>
    </row>
    <row r="13" spans="1:14" s="2" customFormat="1" ht="12.95" customHeight="1">
      <c r="A13" s="20" t="s">
        <v>8</v>
      </c>
      <c r="B13" s="21">
        <v>5380</v>
      </c>
      <c r="C13" s="22">
        <v>0</v>
      </c>
      <c r="D13" s="23">
        <f t="shared" ref="D13:D21" si="0">SUM(B13-C13)</f>
        <v>5380</v>
      </c>
      <c r="E13" s="22">
        <v>12621500</v>
      </c>
      <c r="F13" s="24">
        <v>14238404</v>
      </c>
      <c r="G13" s="16"/>
      <c r="H13" s="16"/>
      <c r="I13" s="16"/>
      <c r="J13" s="16"/>
      <c r="K13" s="16"/>
      <c r="L13" s="16"/>
      <c r="M13" s="16"/>
      <c r="N13" s="16"/>
    </row>
    <row r="14" spans="1:14" s="2" customFormat="1" ht="12.95" customHeight="1">
      <c r="A14" s="20" t="s">
        <v>9</v>
      </c>
      <c r="B14" s="25">
        <v>0</v>
      </c>
      <c r="C14" s="26">
        <v>0</v>
      </c>
      <c r="D14" s="27">
        <f t="shared" si="0"/>
        <v>0</v>
      </c>
      <c r="E14" s="26">
        <v>1200000</v>
      </c>
      <c r="F14" s="28">
        <v>1287053</v>
      </c>
      <c r="G14" s="16"/>
      <c r="H14" s="16"/>
      <c r="I14" s="16"/>
      <c r="J14" s="16"/>
      <c r="K14" s="16"/>
      <c r="L14" s="16"/>
      <c r="M14" s="16"/>
      <c r="N14" s="16"/>
    </row>
    <row r="15" spans="1:14" s="2" customFormat="1" ht="12.95" customHeight="1">
      <c r="A15" s="20" t="s">
        <v>10</v>
      </c>
      <c r="B15" s="25">
        <v>12378</v>
      </c>
      <c r="C15" s="26">
        <v>0</v>
      </c>
      <c r="D15" s="27">
        <f>SUM(B15-C15)</f>
        <v>12378</v>
      </c>
      <c r="E15" s="26">
        <v>4850000</v>
      </c>
      <c r="F15" s="28">
        <v>5081145</v>
      </c>
      <c r="G15" s="16"/>
      <c r="H15" s="16"/>
      <c r="I15" s="16"/>
      <c r="J15" s="16"/>
      <c r="K15" s="16"/>
      <c r="L15" s="16"/>
      <c r="M15" s="16"/>
      <c r="N15" s="16"/>
    </row>
    <row r="16" spans="1:14" s="2" customFormat="1" ht="12.95" customHeight="1">
      <c r="A16" s="20" t="s">
        <v>11</v>
      </c>
      <c r="B16" s="25">
        <v>0</v>
      </c>
      <c r="C16" s="26">
        <v>0</v>
      </c>
      <c r="D16" s="27">
        <f>SUM(B16-C16)</f>
        <v>0</v>
      </c>
      <c r="E16" s="26">
        <v>0</v>
      </c>
      <c r="F16" s="28">
        <v>246238</v>
      </c>
      <c r="G16" s="16"/>
      <c r="H16" s="16"/>
      <c r="I16" s="16"/>
      <c r="J16" s="16"/>
      <c r="K16" s="16"/>
      <c r="L16" s="16"/>
      <c r="M16" s="16"/>
      <c r="N16" s="16"/>
    </row>
    <row r="17" spans="1:14" s="2" customFormat="1" ht="12.95" customHeight="1">
      <c r="A17" s="20" t="s">
        <v>12</v>
      </c>
      <c r="B17" s="25">
        <v>181735</v>
      </c>
      <c r="C17" s="26">
        <v>0</v>
      </c>
      <c r="D17" s="27">
        <f t="shared" ref="D17" si="1">SUM(B17-C17)</f>
        <v>181735</v>
      </c>
      <c r="E17" s="26">
        <v>3170500</v>
      </c>
      <c r="F17" s="28">
        <v>3226946</v>
      </c>
      <c r="G17" s="16"/>
      <c r="H17" s="16"/>
      <c r="I17" s="16"/>
      <c r="J17" s="16"/>
      <c r="K17" s="16"/>
      <c r="L17" s="16"/>
      <c r="M17" s="16"/>
      <c r="N17" s="16"/>
    </row>
    <row r="18" spans="1:14" s="2" customFormat="1" ht="12.95" customHeight="1">
      <c r="A18" s="20" t="s">
        <v>37</v>
      </c>
      <c r="B18" s="25">
        <v>3776624.9</v>
      </c>
      <c r="C18" s="26">
        <v>849660.86</v>
      </c>
      <c r="D18" s="27">
        <f>SUM(B18-C18)</f>
        <v>2926964.04</v>
      </c>
      <c r="E18" s="26">
        <v>24253700</v>
      </c>
      <c r="F18" s="28">
        <v>37926199</v>
      </c>
      <c r="G18" s="16"/>
      <c r="H18" s="16"/>
      <c r="I18" s="16"/>
      <c r="J18" s="16"/>
      <c r="K18" s="16"/>
      <c r="L18" s="16"/>
      <c r="M18" s="16"/>
      <c r="N18" s="16"/>
    </row>
    <row r="19" spans="1:14" s="2" customFormat="1" ht="12.95" customHeight="1">
      <c r="A19" s="20" t="s">
        <v>42</v>
      </c>
      <c r="B19" s="25">
        <v>0</v>
      </c>
      <c r="C19" s="26">
        <v>0</v>
      </c>
      <c r="D19" s="27">
        <f t="shared" si="0"/>
        <v>0</v>
      </c>
      <c r="E19" s="26">
        <v>125000</v>
      </c>
      <c r="F19" s="28">
        <v>125000</v>
      </c>
      <c r="G19" s="16"/>
      <c r="H19" s="16"/>
      <c r="I19" s="16"/>
      <c r="J19" s="16"/>
      <c r="K19" s="16"/>
      <c r="L19" s="16"/>
      <c r="M19" s="16"/>
      <c r="N19" s="16"/>
    </row>
    <row r="20" spans="1:14" s="2" customFormat="1" ht="12.95" customHeight="1">
      <c r="A20" s="20" t="s">
        <v>13</v>
      </c>
      <c r="B20" s="25">
        <v>24301</v>
      </c>
      <c r="C20" s="26">
        <v>11577</v>
      </c>
      <c r="D20" s="27">
        <f t="shared" ref="D20" si="2">SUM(B20-C20)</f>
        <v>12724</v>
      </c>
      <c r="E20" s="26">
        <v>426839</v>
      </c>
      <c r="F20" s="28">
        <v>436497</v>
      </c>
      <c r="G20" s="16"/>
      <c r="H20" s="16"/>
      <c r="I20" s="16"/>
      <c r="J20" s="16"/>
      <c r="K20" s="16"/>
      <c r="L20" s="16"/>
      <c r="M20" s="16"/>
      <c r="N20" s="16"/>
    </row>
    <row r="21" spans="1:14" s="2" customFormat="1" ht="12.95" customHeight="1" thickBot="1">
      <c r="A21" s="20" t="s">
        <v>24</v>
      </c>
      <c r="B21" s="25"/>
      <c r="C21" s="26"/>
      <c r="D21" s="27">
        <f t="shared" si="0"/>
        <v>0</v>
      </c>
      <c r="E21" s="26">
        <v>3400000</v>
      </c>
      <c r="F21" s="28">
        <v>3753180</v>
      </c>
      <c r="G21" s="16"/>
      <c r="H21" s="16"/>
      <c r="I21" s="16"/>
      <c r="J21" s="16"/>
      <c r="K21" s="16"/>
      <c r="L21" s="16"/>
      <c r="M21" s="16"/>
      <c r="N21" s="16"/>
    </row>
    <row r="22" spans="1:14" s="2" customFormat="1" ht="15" customHeight="1" thickBot="1">
      <c r="A22" s="46" t="s">
        <v>29</v>
      </c>
      <c r="B22" s="29">
        <f>SUM(B13:B21)</f>
        <v>4000418.9</v>
      </c>
      <c r="C22" s="30">
        <f>SUM(C13:C21)</f>
        <v>861237.86</v>
      </c>
      <c r="D22" s="31">
        <f>SUM(D13:D21)</f>
        <v>3139181.04</v>
      </c>
      <c r="E22" s="31">
        <f>SUM(E13:E21)</f>
        <v>50047539</v>
      </c>
      <c r="F22" s="32">
        <f>SUM(F13:F21)</f>
        <v>66320662</v>
      </c>
      <c r="G22" s="16"/>
      <c r="H22" s="16"/>
      <c r="I22" s="16"/>
      <c r="J22" s="16"/>
      <c r="K22" s="16"/>
      <c r="L22" s="16"/>
      <c r="M22" s="16"/>
      <c r="N22" s="16"/>
    </row>
    <row r="23" spans="1:14" s="2" customFormat="1" ht="12.95" customHeight="1" thickBot="1">
      <c r="A23" s="12"/>
      <c r="B23" s="4"/>
      <c r="C23" s="3"/>
      <c r="D23" s="4"/>
      <c r="E23" s="4"/>
      <c r="F23" s="11"/>
      <c r="G23" s="16"/>
      <c r="H23" s="16"/>
      <c r="I23" s="16"/>
      <c r="J23" s="16"/>
      <c r="K23" s="16"/>
      <c r="L23" s="16"/>
      <c r="M23" s="16"/>
      <c r="N23" s="16"/>
    </row>
    <row r="24" spans="1:14" s="2" customFormat="1" ht="15" customHeight="1" thickBot="1">
      <c r="A24" s="45" t="s">
        <v>45</v>
      </c>
      <c r="B24" s="4"/>
      <c r="C24" s="3"/>
      <c r="D24" s="4"/>
      <c r="E24" s="4"/>
      <c r="F24" s="11"/>
      <c r="G24" s="16"/>
      <c r="H24" s="16"/>
      <c r="I24" s="16"/>
      <c r="J24" s="16"/>
      <c r="K24" s="16"/>
      <c r="L24" s="16"/>
      <c r="M24" s="16"/>
      <c r="N24" s="16"/>
    </row>
    <row r="25" spans="1:14" s="2" customFormat="1" ht="12.95" customHeight="1">
      <c r="A25" s="20" t="s">
        <v>14</v>
      </c>
      <c r="B25" s="21">
        <v>31610</v>
      </c>
      <c r="C25" s="22">
        <v>0</v>
      </c>
      <c r="D25" s="23">
        <f t="shared" ref="D25:D28" si="3">SUM(B25-C25)</f>
        <v>31610</v>
      </c>
      <c r="E25" s="22">
        <v>0</v>
      </c>
      <c r="F25" s="24">
        <v>158859</v>
      </c>
      <c r="G25" s="16"/>
      <c r="H25" s="16"/>
      <c r="I25" s="16"/>
      <c r="J25" s="16"/>
      <c r="K25" s="16"/>
      <c r="L25" s="16"/>
      <c r="M25" s="16"/>
      <c r="N25" s="16"/>
    </row>
    <row r="26" spans="1:14" s="2" customFormat="1" ht="12.95" customHeight="1">
      <c r="A26" s="20" t="s">
        <v>15</v>
      </c>
      <c r="B26" s="25">
        <v>47487</v>
      </c>
      <c r="C26" s="26">
        <v>14465</v>
      </c>
      <c r="D26" s="27">
        <f t="shared" si="3"/>
        <v>33022</v>
      </c>
      <c r="E26" s="26">
        <v>552100</v>
      </c>
      <c r="F26" s="28">
        <v>114568</v>
      </c>
      <c r="G26" s="16"/>
      <c r="H26" s="16"/>
      <c r="I26" s="16"/>
      <c r="J26" s="16"/>
      <c r="K26" s="16"/>
      <c r="L26" s="16"/>
      <c r="M26" s="16"/>
      <c r="N26" s="16"/>
    </row>
    <row r="27" spans="1:14" s="2" customFormat="1" ht="12.95" customHeight="1">
      <c r="A27" s="20" t="s">
        <v>16</v>
      </c>
      <c r="B27" s="25">
        <v>0</v>
      </c>
      <c r="C27" s="26">
        <v>0</v>
      </c>
      <c r="D27" s="27">
        <f t="shared" si="3"/>
        <v>0</v>
      </c>
      <c r="E27" s="26">
        <v>6530000</v>
      </c>
      <c r="F27" s="28">
        <v>25632206</v>
      </c>
      <c r="G27" s="16"/>
      <c r="H27" s="16"/>
      <c r="I27" s="16"/>
      <c r="J27" s="16"/>
      <c r="K27" s="16"/>
      <c r="L27" s="16"/>
      <c r="M27" s="16"/>
      <c r="N27" s="16"/>
    </row>
    <row r="28" spans="1:14" s="2" customFormat="1" ht="12.95" customHeight="1" thickBot="1">
      <c r="A28" s="20" t="s">
        <v>33</v>
      </c>
      <c r="B28" s="25">
        <v>0</v>
      </c>
      <c r="C28" s="26">
        <v>0</v>
      </c>
      <c r="D28" s="27">
        <f t="shared" si="3"/>
        <v>0</v>
      </c>
      <c r="E28" s="26">
        <v>0</v>
      </c>
      <c r="F28" s="28">
        <v>46971</v>
      </c>
      <c r="G28" s="16"/>
      <c r="H28" s="16"/>
      <c r="I28" s="16"/>
      <c r="J28" s="16"/>
      <c r="K28" s="16"/>
      <c r="L28" s="16"/>
      <c r="M28" s="16"/>
      <c r="N28" s="16"/>
    </row>
    <row r="29" spans="1:14" s="2" customFormat="1" ht="15" customHeight="1" thickBot="1">
      <c r="A29" s="46" t="s">
        <v>30</v>
      </c>
      <c r="B29" s="29">
        <f>SUM(B25:B28)</f>
        <v>79097</v>
      </c>
      <c r="C29" s="30">
        <f>SUM(C25:C28)</f>
        <v>14465</v>
      </c>
      <c r="D29" s="31">
        <f>SUM(B29-C29)</f>
        <v>64632</v>
      </c>
      <c r="E29" s="31">
        <f>SUM(E25:E28)</f>
        <v>7082100</v>
      </c>
      <c r="F29" s="32">
        <f>SUM(F25:F28)</f>
        <v>25952604</v>
      </c>
      <c r="G29" s="16"/>
      <c r="H29" s="16"/>
      <c r="I29" s="16"/>
      <c r="J29" s="16"/>
      <c r="K29" s="16"/>
      <c r="L29" s="16"/>
      <c r="M29" s="16"/>
      <c r="N29" s="16"/>
    </row>
    <row r="30" spans="1:14" s="2" customFormat="1" ht="12.95" customHeight="1" thickBot="1">
      <c r="A30" s="12"/>
      <c r="B30" s="4"/>
      <c r="C30" s="3"/>
      <c r="D30" s="4"/>
      <c r="E30" s="4"/>
      <c r="F30" s="11"/>
      <c r="G30" s="16"/>
      <c r="H30" s="16"/>
      <c r="I30" s="16"/>
      <c r="J30" s="16"/>
      <c r="K30" s="16"/>
      <c r="L30" s="16"/>
      <c r="M30" s="16"/>
      <c r="N30" s="16"/>
    </row>
    <row r="31" spans="1:14" s="2" customFormat="1" ht="15" customHeight="1" thickBot="1">
      <c r="A31" s="45" t="s">
        <v>46</v>
      </c>
      <c r="B31" s="4"/>
      <c r="C31" s="3"/>
      <c r="D31" s="4"/>
      <c r="E31" s="4"/>
      <c r="F31" s="11"/>
      <c r="G31" s="16"/>
      <c r="H31" s="16"/>
      <c r="I31" s="16"/>
      <c r="J31" s="16"/>
      <c r="K31" s="16"/>
      <c r="L31" s="16"/>
      <c r="M31" s="16"/>
      <c r="N31" s="16"/>
    </row>
    <row r="32" spans="1:14" s="2" customFormat="1" ht="12.95" customHeight="1">
      <c r="A32" s="20" t="s">
        <v>17</v>
      </c>
      <c r="B32" s="21">
        <v>0</v>
      </c>
      <c r="C32" s="22">
        <v>0</v>
      </c>
      <c r="D32" s="23">
        <f t="shared" ref="D32:D36" si="4">SUM(B32-C32)</f>
        <v>0</v>
      </c>
      <c r="E32" s="22">
        <v>0</v>
      </c>
      <c r="F32" s="24">
        <v>1012795</v>
      </c>
      <c r="G32" s="16"/>
      <c r="H32" s="16"/>
      <c r="I32" s="16"/>
      <c r="J32" s="16"/>
      <c r="K32" s="16"/>
      <c r="L32" s="16"/>
      <c r="M32" s="16"/>
      <c r="N32" s="16"/>
    </row>
    <row r="33" spans="1:14" s="2" customFormat="1" ht="12.95" customHeight="1">
      <c r="A33" s="20" t="s">
        <v>18</v>
      </c>
      <c r="B33" s="25">
        <v>0</v>
      </c>
      <c r="C33" s="26">
        <v>0</v>
      </c>
      <c r="D33" s="27">
        <f t="shared" si="4"/>
        <v>0</v>
      </c>
      <c r="E33" s="26">
        <v>0</v>
      </c>
      <c r="F33" s="28">
        <v>1203881</v>
      </c>
      <c r="G33" s="16"/>
      <c r="H33" s="16"/>
      <c r="I33" s="16"/>
      <c r="J33" s="16"/>
      <c r="K33" s="16"/>
      <c r="L33" s="16"/>
      <c r="M33" s="16"/>
      <c r="N33" s="16"/>
    </row>
    <row r="34" spans="1:14" s="2" customFormat="1" ht="12.95" customHeight="1">
      <c r="A34" s="20" t="s">
        <v>27</v>
      </c>
      <c r="B34" s="25">
        <v>326941</v>
      </c>
      <c r="C34" s="26">
        <v>70200</v>
      </c>
      <c r="D34" s="27">
        <f t="shared" si="4"/>
        <v>256741</v>
      </c>
      <c r="E34" s="26">
        <v>1034500</v>
      </c>
      <c r="F34" s="28">
        <v>3080614</v>
      </c>
      <c r="G34" s="16"/>
      <c r="H34" s="16"/>
      <c r="I34" s="16"/>
      <c r="J34" s="16"/>
      <c r="K34" s="16"/>
      <c r="L34" s="16"/>
      <c r="M34" s="16"/>
      <c r="N34" s="16"/>
    </row>
    <row r="35" spans="1:14" s="2" customFormat="1" ht="12.95" customHeight="1">
      <c r="A35" s="20" t="s">
        <v>19</v>
      </c>
      <c r="B35" s="25">
        <v>0</v>
      </c>
      <c r="C35" s="26">
        <v>0</v>
      </c>
      <c r="D35" s="27">
        <f t="shared" si="4"/>
        <v>0</v>
      </c>
      <c r="E35" s="26">
        <v>1800500</v>
      </c>
      <c r="F35" s="28">
        <v>1818193</v>
      </c>
      <c r="G35" s="16"/>
      <c r="H35" s="16"/>
      <c r="I35" s="16"/>
      <c r="J35" s="16"/>
      <c r="K35" s="16"/>
      <c r="L35" s="16"/>
      <c r="M35" s="16"/>
      <c r="N35" s="16"/>
    </row>
    <row r="36" spans="1:14" s="2" customFormat="1" ht="12.95" customHeight="1" thickBot="1">
      <c r="A36" s="20" t="s">
        <v>21</v>
      </c>
      <c r="B36" s="25">
        <v>99129.54</v>
      </c>
      <c r="C36" s="26">
        <v>4816</v>
      </c>
      <c r="D36" s="27">
        <f t="shared" si="4"/>
        <v>94313.54</v>
      </c>
      <c r="E36" s="26">
        <v>2209914</v>
      </c>
      <c r="F36" s="28">
        <v>2246925</v>
      </c>
      <c r="G36" s="16"/>
      <c r="H36" s="16"/>
      <c r="I36" s="16"/>
      <c r="J36" s="16"/>
      <c r="K36" s="16"/>
      <c r="L36" s="16"/>
      <c r="M36" s="16"/>
      <c r="N36" s="16"/>
    </row>
    <row r="37" spans="1:14" s="2" customFormat="1" ht="15" customHeight="1" thickBot="1">
      <c r="A37" s="46" t="s">
        <v>31</v>
      </c>
      <c r="B37" s="29">
        <f>SUM(B32:B36)</f>
        <v>426070.54</v>
      </c>
      <c r="C37" s="30">
        <f>SUM(C32:C36)</f>
        <v>75016</v>
      </c>
      <c r="D37" s="31">
        <f>SUM(D32:D36)</f>
        <v>351054.54</v>
      </c>
      <c r="E37" s="31">
        <f>SUM(E32:E36)</f>
        <v>5044914</v>
      </c>
      <c r="F37" s="32">
        <f>SUM(F32:F36)</f>
        <v>9362408</v>
      </c>
      <c r="G37" s="16"/>
      <c r="H37" s="16"/>
      <c r="I37" s="16"/>
      <c r="J37" s="16"/>
      <c r="K37" s="16"/>
      <c r="L37" s="16"/>
      <c r="M37" s="16"/>
      <c r="N37" s="16"/>
    </row>
    <row r="38" spans="1:14" s="2" customFormat="1" ht="12.95" customHeight="1" thickBot="1">
      <c r="A38" s="12"/>
      <c r="B38" s="4"/>
      <c r="C38" s="3"/>
      <c r="D38" s="4"/>
      <c r="E38" s="4"/>
      <c r="F38" s="11"/>
      <c r="G38" s="16"/>
      <c r="H38" s="16"/>
      <c r="I38" s="16"/>
      <c r="J38" s="16"/>
      <c r="K38" s="16"/>
      <c r="L38" s="16"/>
      <c r="M38" s="16"/>
      <c r="N38" s="16"/>
    </row>
    <row r="39" spans="1:14" s="2" customFormat="1" ht="15" customHeight="1" thickBot="1">
      <c r="A39" s="45" t="s">
        <v>47</v>
      </c>
      <c r="B39" s="4"/>
      <c r="C39" s="3"/>
      <c r="D39" s="4"/>
      <c r="E39" s="4"/>
      <c r="F39" s="11"/>
      <c r="G39" s="16"/>
      <c r="H39" s="16"/>
      <c r="I39" s="16"/>
      <c r="J39" s="16"/>
      <c r="K39" s="16"/>
      <c r="L39" s="16"/>
      <c r="M39" s="16"/>
      <c r="N39" s="16"/>
    </row>
    <row r="40" spans="1:14" s="2" customFormat="1" ht="12.95" customHeight="1">
      <c r="A40" s="20" t="s">
        <v>20</v>
      </c>
      <c r="B40" s="21">
        <v>0</v>
      </c>
      <c r="C40" s="22">
        <v>0</v>
      </c>
      <c r="D40" s="23">
        <f>SUM(B40-C40)</f>
        <v>0</v>
      </c>
      <c r="E40" s="22">
        <v>0</v>
      </c>
      <c r="F40" s="24">
        <v>26674</v>
      </c>
      <c r="G40" s="16"/>
      <c r="H40" s="16"/>
      <c r="I40" s="16"/>
      <c r="J40" s="16"/>
      <c r="K40" s="16"/>
      <c r="L40" s="16"/>
      <c r="M40" s="16"/>
      <c r="N40" s="16"/>
    </row>
    <row r="41" spans="1:14" s="2" customFormat="1" ht="12.95" customHeight="1">
      <c r="A41" s="20" t="s">
        <v>25</v>
      </c>
      <c r="B41" s="25">
        <v>0</v>
      </c>
      <c r="C41" s="26">
        <v>0</v>
      </c>
      <c r="D41" s="27">
        <f>SUM(B41-C41)</f>
        <v>0</v>
      </c>
      <c r="E41" s="26">
        <v>0</v>
      </c>
      <c r="F41" s="28">
        <v>210621</v>
      </c>
      <c r="G41" s="16"/>
      <c r="H41" s="16"/>
      <c r="I41" s="16"/>
      <c r="J41" s="16"/>
      <c r="K41" s="16"/>
      <c r="L41" s="16"/>
      <c r="M41" s="16"/>
      <c r="N41" s="16"/>
    </row>
    <row r="42" spans="1:14" s="2" customFormat="1" ht="12.95" customHeight="1">
      <c r="A42" s="20" t="s">
        <v>35</v>
      </c>
      <c r="B42" s="25">
        <v>0</v>
      </c>
      <c r="C42" s="26">
        <v>0</v>
      </c>
      <c r="D42" s="27">
        <f>SUM(B42-C42)</f>
        <v>0</v>
      </c>
      <c r="E42" s="26">
        <v>0</v>
      </c>
      <c r="F42" s="28">
        <v>33374</v>
      </c>
      <c r="G42" s="16"/>
      <c r="H42" s="16"/>
      <c r="I42" s="16"/>
      <c r="J42" s="16"/>
      <c r="K42" s="16"/>
      <c r="L42" s="16"/>
      <c r="M42" s="16"/>
      <c r="N42" s="16"/>
    </row>
    <row r="43" spans="1:14" s="2" customFormat="1" ht="12.95" customHeight="1" thickBot="1">
      <c r="A43" s="20" t="s">
        <v>26</v>
      </c>
      <c r="B43" s="25">
        <v>0</v>
      </c>
      <c r="C43" s="26">
        <v>0</v>
      </c>
      <c r="D43" s="27">
        <f>SUM(B43-C43)</f>
        <v>0</v>
      </c>
      <c r="E43" s="26">
        <v>0</v>
      </c>
      <c r="F43" s="28">
        <v>20433</v>
      </c>
      <c r="G43" s="16"/>
      <c r="H43" s="16"/>
      <c r="I43" s="16"/>
      <c r="J43" s="16"/>
      <c r="K43" s="16"/>
      <c r="L43" s="16"/>
      <c r="M43" s="16"/>
      <c r="N43" s="16"/>
    </row>
    <row r="44" spans="1:14" s="2" customFormat="1" ht="15" customHeight="1" thickBot="1">
      <c r="A44" s="46" t="s">
        <v>34</v>
      </c>
      <c r="B44" s="29">
        <f>SUM(B40:B43)</f>
        <v>0</v>
      </c>
      <c r="C44" s="30">
        <f>SUM(C40:C43)</f>
        <v>0</v>
      </c>
      <c r="D44" s="31">
        <f>SUM(D40:D43)</f>
        <v>0</v>
      </c>
      <c r="E44" s="31">
        <f>SUM(E40:E43)</f>
        <v>0</v>
      </c>
      <c r="F44" s="32">
        <f>SUM(F40:F43)</f>
        <v>291102</v>
      </c>
      <c r="G44" s="16"/>
      <c r="H44" s="16"/>
      <c r="I44" s="16"/>
      <c r="J44" s="16"/>
      <c r="K44" s="16"/>
      <c r="L44" s="16"/>
      <c r="M44" s="16"/>
      <c r="N44" s="16"/>
    </row>
    <row r="45" spans="1:14" s="2" customFormat="1" ht="12.95" customHeight="1" thickBot="1">
      <c r="A45" s="12"/>
      <c r="B45" s="4"/>
      <c r="C45" s="3"/>
      <c r="D45" s="4"/>
      <c r="E45" s="4"/>
      <c r="F45" s="11"/>
      <c r="G45" s="16"/>
      <c r="H45" s="16"/>
      <c r="I45" s="16"/>
      <c r="J45" s="16"/>
      <c r="K45" s="16"/>
      <c r="L45" s="16"/>
      <c r="M45" s="16"/>
      <c r="N45" s="16"/>
    </row>
    <row r="46" spans="1:14" s="2" customFormat="1" ht="15" customHeight="1" thickBot="1">
      <c r="A46" s="45" t="s">
        <v>48</v>
      </c>
      <c r="B46" s="4"/>
      <c r="C46" s="3"/>
      <c r="D46" s="4"/>
      <c r="E46" s="4"/>
      <c r="F46" s="11"/>
      <c r="G46" s="16"/>
      <c r="H46" s="16"/>
      <c r="I46" s="16"/>
      <c r="J46" s="16"/>
      <c r="K46" s="16"/>
      <c r="L46" s="16"/>
      <c r="M46" s="16"/>
      <c r="N46" s="16"/>
    </row>
    <row r="47" spans="1:14" s="2" customFormat="1" ht="12.95" customHeight="1" thickBot="1">
      <c r="A47" s="47" t="s">
        <v>22</v>
      </c>
      <c r="B47" s="21">
        <v>0</v>
      </c>
      <c r="C47" s="22">
        <v>0</v>
      </c>
      <c r="D47" s="23">
        <f>SUM(B47-C47)</f>
        <v>0</v>
      </c>
      <c r="E47" s="22">
        <v>0</v>
      </c>
      <c r="F47" s="24">
        <v>35053</v>
      </c>
      <c r="G47" s="16"/>
      <c r="H47" s="16"/>
      <c r="I47" s="16"/>
      <c r="J47" s="16"/>
      <c r="K47" s="16"/>
      <c r="L47" s="16"/>
      <c r="M47" s="16"/>
      <c r="N47" s="16"/>
    </row>
    <row r="48" spans="1:14" s="2" customFormat="1" ht="15" customHeight="1" thickBot="1">
      <c r="A48" s="46" t="s">
        <v>32</v>
      </c>
      <c r="B48" s="29">
        <f>SUM(B47:B47)</f>
        <v>0</v>
      </c>
      <c r="C48" s="30">
        <f>SUM(C47:C47)</f>
        <v>0</v>
      </c>
      <c r="D48" s="31">
        <f>SUM(D47:D47)</f>
        <v>0</v>
      </c>
      <c r="E48" s="31">
        <f>SUM(E47:E47)</f>
        <v>0</v>
      </c>
      <c r="F48" s="32">
        <f>SUM(F47:F47)</f>
        <v>35053</v>
      </c>
      <c r="G48" s="16"/>
      <c r="H48" s="16"/>
      <c r="I48" s="16"/>
      <c r="J48" s="16"/>
      <c r="K48" s="16"/>
      <c r="L48" s="16"/>
      <c r="M48" s="16"/>
      <c r="N48" s="16"/>
    </row>
    <row r="49" spans="1:14" s="2" customFormat="1" ht="12.95" customHeight="1" thickBot="1">
      <c r="A49" s="12"/>
      <c r="B49" s="4"/>
      <c r="C49" s="3"/>
      <c r="D49" s="4"/>
      <c r="E49" s="4"/>
      <c r="F49" s="11"/>
      <c r="G49" s="16"/>
      <c r="H49" s="16"/>
      <c r="I49" s="16"/>
      <c r="J49" s="16"/>
      <c r="K49" s="16"/>
      <c r="L49" s="16"/>
      <c r="M49" s="16"/>
      <c r="N49" s="16"/>
    </row>
    <row r="50" spans="1:14" s="2" customFormat="1" ht="15" customHeight="1" thickBot="1">
      <c r="A50" s="45" t="s">
        <v>23</v>
      </c>
      <c r="B50" s="4"/>
      <c r="C50" s="3"/>
      <c r="D50" s="4"/>
      <c r="E50" s="4"/>
      <c r="F50" s="11"/>
      <c r="G50" s="16"/>
      <c r="H50" s="16"/>
      <c r="I50" s="16"/>
      <c r="J50" s="16"/>
      <c r="K50" s="16"/>
      <c r="L50" s="16"/>
      <c r="M50" s="16"/>
      <c r="N50" s="16"/>
    </row>
    <row r="51" spans="1:14" s="2" customFormat="1" ht="12.95" customHeight="1">
      <c r="A51" s="44" t="str">
        <f>A10</f>
        <v>Total Ecoles secondaires (4)</v>
      </c>
      <c r="B51" s="21">
        <f>SUM(B10)</f>
        <v>721297.62</v>
      </c>
      <c r="C51" s="22">
        <f>SUM(C10)</f>
        <v>0</v>
      </c>
      <c r="D51" s="23">
        <f t="shared" ref="D51:D54" si="5">SUM(B51-C51)</f>
        <v>721297.62</v>
      </c>
      <c r="E51" s="22">
        <f>SUM(E10)</f>
        <v>31491173</v>
      </c>
      <c r="F51" s="24">
        <f>SUM(F10)</f>
        <v>38159260</v>
      </c>
      <c r="G51" s="16"/>
      <c r="H51" s="16"/>
      <c r="I51" s="16"/>
      <c r="J51" s="16"/>
      <c r="K51" s="16"/>
      <c r="L51" s="16"/>
      <c r="M51" s="16"/>
      <c r="N51" s="16"/>
    </row>
    <row r="52" spans="1:14" s="2" customFormat="1" ht="12.95" customHeight="1">
      <c r="A52" s="20" t="str">
        <f>A22</f>
        <v>Total Stations d'épuration (9)</v>
      </c>
      <c r="B52" s="25">
        <f>SUM(B22)</f>
        <v>4000418.9</v>
      </c>
      <c r="C52" s="26">
        <f>SUM(C22)</f>
        <v>861237.86</v>
      </c>
      <c r="D52" s="27">
        <f t="shared" si="5"/>
        <v>3139181.04</v>
      </c>
      <c r="E52" s="26">
        <f>SUM(E22)</f>
        <v>50047539</v>
      </c>
      <c r="F52" s="28">
        <f>SUM(F22)</f>
        <v>66320662</v>
      </c>
      <c r="G52" s="16"/>
      <c r="H52" s="16"/>
      <c r="I52" s="16"/>
      <c r="J52" s="16"/>
      <c r="K52" s="16"/>
      <c r="L52" s="16"/>
      <c r="M52" s="16"/>
      <c r="N52" s="16"/>
    </row>
    <row r="53" spans="1:14" s="2" customFormat="1" ht="12.95" customHeight="1">
      <c r="A53" s="20" t="str">
        <f>A29</f>
        <v>Total Adduction d'eau (4)</v>
      </c>
      <c r="B53" s="25">
        <f>SUM(B29)</f>
        <v>79097</v>
      </c>
      <c r="C53" s="26">
        <f>SUM(C29)</f>
        <v>14465</v>
      </c>
      <c r="D53" s="27">
        <f t="shared" si="5"/>
        <v>64632</v>
      </c>
      <c r="E53" s="26">
        <f>SUM(E29)</f>
        <v>7082100</v>
      </c>
      <c r="F53" s="28">
        <f>SUM(F29)</f>
        <v>25952604</v>
      </c>
      <c r="G53" s="16"/>
      <c r="H53" s="16"/>
      <c r="I53" s="16"/>
      <c r="J53" s="16"/>
      <c r="K53" s="16"/>
      <c r="L53" s="16"/>
      <c r="M53" s="16"/>
      <c r="N53" s="16"/>
    </row>
    <row r="54" spans="1:14" s="2" customFormat="1" ht="12.95" customHeight="1">
      <c r="A54" s="20" t="str">
        <f>A37</f>
        <v>Total Culture loisirs sport (5)</v>
      </c>
      <c r="B54" s="25">
        <f>B37</f>
        <v>426070.54</v>
      </c>
      <c r="C54" s="26">
        <f>C37</f>
        <v>75016</v>
      </c>
      <c r="D54" s="27">
        <f t="shared" si="5"/>
        <v>351054.54</v>
      </c>
      <c r="E54" s="26">
        <f>E37</f>
        <v>5044914</v>
      </c>
      <c r="F54" s="28">
        <f>F37</f>
        <v>9362408</v>
      </c>
      <c r="G54" s="16"/>
      <c r="H54" s="16"/>
      <c r="I54" s="16"/>
      <c r="J54" s="16"/>
      <c r="K54" s="16"/>
      <c r="L54" s="16"/>
      <c r="M54" s="16"/>
      <c r="N54" s="16"/>
    </row>
    <row r="55" spans="1:14" s="2" customFormat="1" ht="12.95" customHeight="1">
      <c r="A55" s="20" t="str">
        <f t="shared" ref="A55:F55" si="6">A44</f>
        <v>Total Sécurité - service du feu (4)</v>
      </c>
      <c r="B55" s="25">
        <f t="shared" si="6"/>
        <v>0</v>
      </c>
      <c r="C55" s="26">
        <f t="shared" si="6"/>
        <v>0</v>
      </c>
      <c r="D55" s="27">
        <f t="shared" si="6"/>
        <v>0</v>
      </c>
      <c r="E55" s="26">
        <f t="shared" si="6"/>
        <v>0</v>
      </c>
      <c r="F55" s="28">
        <f t="shared" si="6"/>
        <v>291102</v>
      </c>
      <c r="G55" s="16"/>
      <c r="H55" s="16"/>
      <c r="I55" s="16"/>
      <c r="J55" s="16"/>
      <c r="K55" s="16"/>
      <c r="L55" s="16"/>
      <c r="M55" s="16"/>
      <c r="N55" s="16"/>
    </row>
    <row r="56" spans="1:14" s="2" customFormat="1" ht="12.95" customHeight="1" thickBot="1">
      <c r="A56" s="33" t="str">
        <f>A48</f>
        <v>Total Stand de Tir (1)</v>
      </c>
      <c r="B56" s="34">
        <f>SUM(B48)</f>
        <v>0</v>
      </c>
      <c r="C56" s="35">
        <f>SUM(C48)</f>
        <v>0</v>
      </c>
      <c r="D56" s="36">
        <f>SUM(D48)</f>
        <v>0</v>
      </c>
      <c r="E56" s="35">
        <f>E48</f>
        <v>0</v>
      </c>
      <c r="F56" s="37">
        <f>SUM(F48)</f>
        <v>35053</v>
      </c>
      <c r="G56" s="16"/>
      <c r="H56" s="16"/>
      <c r="I56" s="16"/>
      <c r="J56" s="16"/>
      <c r="K56" s="16"/>
      <c r="L56" s="16"/>
      <c r="M56" s="16"/>
      <c r="N56" s="16"/>
    </row>
    <row r="57" spans="1:14" s="2" customFormat="1" ht="26.1" customHeight="1" thickBot="1">
      <c r="A57" s="38" t="s">
        <v>49</v>
      </c>
      <c r="B57" s="39">
        <f>SUM(B51:B56)</f>
        <v>5226884.0599999996</v>
      </c>
      <c r="C57" s="40">
        <f>SUM(C51:C56)</f>
        <v>950718.86</v>
      </c>
      <c r="D57" s="41">
        <f>SUM(D51:D56)</f>
        <v>4276165.2</v>
      </c>
      <c r="E57" s="41">
        <f>SUM(E51:E56)</f>
        <v>93665726</v>
      </c>
      <c r="F57" s="42">
        <f>SUM(F51:F56)</f>
        <v>140121089</v>
      </c>
      <c r="G57" s="16"/>
      <c r="H57" s="16"/>
      <c r="I57" s="16"/>
      <c r="J57" s="16"/>
      <c r="K57" s="16"/>
      <c r="L57" s="16"/>
      <c r="M57" s="16"/>
      <c r="N57" s="16"/>
    </row>
    <row r="58" spans="1:14" s="2" customFormat="1" ht="18" customHeight="1" thickBot="1">
      <c r="A58" s="43" t="s">
        <v>39</v>
      </c>
      <c r="B58" s="39">
        <v>3555395.91</v>
      </c>
      <c r="C58" s="41">
        <v>423827</v>
      </c>
      <c r="D58" s="41">
        <v>3131568.91</v>
      </c>
      <c r="E58" s="41">
        <v>101835767</v>
      </c>
      <c r="F58" s="42">
        <v>143644738</v>
      </c>
      <c r="G58" s="16"/>
      <c r="H58" s="16"/>
      <c r="I58" s="16"/>
      <c r="J58" s="16"/>
      <c r="K58" s="16"/>
      <c r="L58" s="16"/>
      <c r="M58" s="16"/>
      <c r="N58" s="16"/>
    </row>
    <row r="59" spans="1:14" ht="12.6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>
      <c r="A60" s="13"/>
      <c r="B60" s="13"/>
      <c r="C60" s="13"/>
      <c r="D60" s="13"/>
      <c r="E60" s="18"/>
      <c r="F60" s="13"/>
      <c r="G60" s="13"/>
      <c r="H60" s="13"/>
      <c r="I60" s="13"/>
      <c r="J60" s="13"/>
      <c r="K60" s="13"/>
      <c r="L60" s="13"/>
      <c r="M60" s="13"/>
      <c r="N60" s="13"/>
    </row>
    <row r="61" spans="1:14">
      <c r="A61" s="13"/>
      <c r="B61" s="13"/>
      <c r="C61" s="13"/>
      <c r="D61" s="13"/>
      <c r="E61" s="18"/>
      <c r="F61" s="13"/>
      <c r="G61" s="13"/>
      <c r="H61" s="13"/>
      <c r="I61" s="13"/>
      <c r="J61" s="13"/>
      <c r="K61" s="13"/>
      <c r="L61" s="13"/>
      <c r="M61" s="13"/>
      <c r="N61" s="13"/>
    </row>
    <row r="62" spans="1:14">
      <c r="A62" s="13"/>
      <c r="B62" s="13"/>
      <c r="C62" s="13"/>
      <c r="D62" s="13"/>
      <c r="E62" s="18"/>
      <c r="F62" s="13"/>
      <c r="G62" s="13"/>
      <c r="H62" s="13"/>
      <c r="I62" s="13"/>
      <c r="J62" s="13"/>
      <c r="K62" s="13"/>
      <c r="L62" s="13"/>
      <c r="M62" s="13"/>
      <c r="N62" s="13"/>
    </row>
    <row r="63" spans="1:14">
      <c r="A63" s="13"/>
      <c r="B63" s="13"/>
      <c r="C63" s="13"/>
      <c r="D63" s="17"/>
      <c r="E63" s="18"/>
      <c r="F63" s="13"/>
      <c r="G63" s="13"/>
      <c r="H63" s="13"/>
      <c r="I63" s="13"/>
      <c r="J63" s="13"/>
      <c r="K63" s="13"/>
      <c r="L63" s="13"/>
      <c r="M63" s="13"/>
      <c r="N63" s="13"/>
    </row>
    <row r="64" spans="1:14">
      <c r="A64" s="13"/>
      <c r="B64" s="13"/>
      <c r="C64" s="13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>
      <c r="A65" s="13"/>
      <c r="B65" s="13"/>
      <c r="C65" s="13"/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</sheetData>
  <sheetProtection sheet="1" objects="1" scenarios="1"/>
  <mergeCells count="4">
    <mergeCell ref="B2:D2"/>
    <mergeCell ref="E2:E3"/>
    <mergeCell ref="F2:F3"/>
    <mergeCell ref="A2:A3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TaxCatchAll xmlns="7dc7280d-fec9-4c99-9736-8d7ecec3545c">
      <Value>25</Value>
      <Value>122</Value>
      <Value>121</Value>
    </TaxCatchAll>
  </documentManagement>
</p:properties>
</file>

<file path=customXml/itemProps1.xml><?xml version="1.0" encoding="utf-8"?>
<ds:datastoreItem xmlns:ds="http://schemas.openxmlformats.org/officeDocument/2006/customXml" ds:itemID="{37A9FDBC-8BDE-4961-84FC-8A0CC0A98D14}"/>
</file>

<file path=customXml/itemProps2.xml><?xml version="1.0" encoding="utf-8"?>
<ds:datastoreItem xmlns:ds="http://schemas.openxmlformats.org/officeDocument/2006/customXml" ds:itemID="{64339880-87CA-4F4C-B6F1-4FE1A1D221E4}"/>
</file>

<file path=customXml/itemProps3.xml><?xml version="1.0" encoding="utf-8"?>
<ds:datastoreItem xmlns:ds="http://schemas.openxmlformats.org/officeDocument/2006/customXml" ds:itemID="{0727910D-0F0C-46CD-9DB9-286B45D1F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Syndicats</vt:lpstr>
      <vt:lpstr>Syndicats!Zone_d_impression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2014-04-25T15:07:16Z</cp:lastPrinted>
  <dcterms:created xsi:type="dcterms:W3CDTF">1997-01-20T07:19:41Z</dcterms:created>
  <dcterms:modified xsi:type="dcterms:W3CDTF">2014-04-25T15:07:36Z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>122;#Service des communes|7ef8d52b-6e7a-45c1-ad7f-2791ac69a743</vt:lpwstr>
  </property>
  <property fmtid="{D5CDD505-2E9C-101B-9397-08002B2CF9AE}" pid="3" name="Theme">
    <vt:lpwstr>25;#Etat et droit|947cb90d-0fbf-4382-9b7c-7f3e8e6fd3f7</vt:lpwstr>
  </property>
  <property fmtid="{D5CDD505-2E9C-101B-9397-08002B2CF9AE}" pid="4" name="ContentTypeId">
    <vt:lpwstr>0x01010091C1E41EE0FB504CA906D84A5E1C2617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