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90" windowWidth="8520" windowHeight="5475" tabRatio="601"/>
  </bookViews>
  <sheets>
    <sheet name="Indicateur financiers " sheetId="2" r:id="rId1"/>
    <sheet name="Indicateurs complémentaires" sheetId="7" r:id="rId2"/>
    <sheet name="Marge d autofinancement" sheetId="9" r:id="rId3"/>
    <sheet name="Commentaires 1 a 4" sheetId="4" r:id="rId4"/>
    <sheet name="Commnentaires 5 a 7" sheetId="6" r:id="rId5"/>
    <sheet name="Commentaires Complémentaires" sheetId="10" r:id="rId6"/>
  </sheets>
  <definedNames>
    <definedName name="communes" localSheetId="2">#REF!</definedName>
    <definedName name="communes">#REF!</definedName>
    <definedName name="numéros" localSheetId="2">#REF!</definedName>
    <definedName name="numéros">#REF!</definedName>
    <definedName name="_xlnm.Print_Area" localSheetId="3">'Commentaires 1 a 4'!$A$1:$B$63</definedName>
    <definedName name="_xlnm.Print_Area" localSheetId="5">'Commentaires Complémentaires'!$A$1:$B$50</definedName>
    <definedName name="_xlnm.Print_Area" localSheetId="0">'Indicateur financiers '!$A$1:$J$44</definedName>
    <definedName name="_xlnm.Print_Area" localSheetId="1">'Indicateurs complémentaires'!$A$1:$E$44</definedName>
    <definedName name="_xlnm.Print_Area" localSheetId="2">'Marge d autofinancement'!$A$1:$J$43</definedName>
  </definedNames>
  <calcPr calcId="125725"/>
</workbook>
</file>

<file path=xl/calcChain.xml><?xml version="1.0" encoding="utf-8"?>
<calcChain xmlns="http://schemas.openxmlformats.org/spreadsheetml/2006/main">
  <c r="C5" i="9"/>
  <c r="C6"/>
  <c r="C7"/>
  <c r="C8"/>
  <c r="C9"/>
  <c r="C10"/>
  <c r="C11"/>
  <c r="C12"/>
  <c r="C13"/>
  <c r="C14"/>
  <c r="C15"/>
  <c r="C16"/>
  <c r="C17"/>
  <c r="C18"/>
  <c r="C19"/>
  <c r="C20"/>
  <c r="C21"/>
  <c r="C22"/>
  <c r="C23"/>
  <c r="C24"/>
  <c r="C25"/>
  <c r="C26"/>
  <c r="C27"/>
  <c r="C28"/>
  <c r="C29"/>
  <c r="C30"/>
  <c r="C31"/>
  <c r="C32"/>
  <c r="C33"/>
  <c r="C34"/>
  <c r="C35"/>
  <c r="C36"/>
  <c r="C37"/>
  <c r="C38"/>
  <c r="C39"/>
  <c r="C40"/>
  <c r="C41"/>
  <c r="E43" i="7" l="1"/>
  <c r="D43"/>
  <c r="C43"/>
  <c r="E42"/>
  <c r="D42"/>
  <c r="C42"/>
  <c r="E41"/>
  <c r="D41"/>
  <c r="C41"/>
  <c r="E40"/>
  <c r="D40"/>
  <c r="C40"/>
  <c r="E39"/>
  <c r="D39"/>
  <c r="C39"/>
  <c r="E38"/>
  <c r="D38"/>
  <c r="C38"/>
  <c r="E37"/>
  <c r="D37"/>
  <c r="C37"/>
  <c r="E36"/>
  <c r="D36"/>
  <c r="C36"/>
  <c r="E35"/>
  <c r="D35"/>
  <c r="C35"/>
  <c r="E34"/>
  <c r="D34"/>
  <c r="C34"/>
  <c r="E33"/>
  <c r="D33"/>
  <c r="C33"/>
  <c r="E32"/>
  <c r="D32"/>
  <c r="C32"/>
  <c r="E31"/>
  <c r="D31"/>
  <c r="C31"/>
  <c r="E30"/>
  <c r="D30"/>
  <c r="C30"/>
  <c r="E29"/>
  <c r="D29"/>
  <c r="C29"/>
  <c r="E28"/>
  <c r="D28"/>
  <c r="C28"/>
  <c r="E27"/>
  <c r="D27"/>
  <c r="C27"/>
  <c r="E26"/>
  <c r="D26"/>
  <c r="C26"/>
  <c r="E25"/>
  <c r="D25"/>
  <c r="C25"/>
  <c r="E24"/>
  <c r="D24"/>
  <c r="C24"/>
  <c r="E23"/>
  <c r="D23"/>
  <c r="C23"/>
  <c r="E22"/>
  <c r="D22"/>
  <c r="C22"/>
  <c r="E21"/>
  <c r="D21"/>
  <c r="C21"/>
  <c r="E20"/>
  <c r="D20"/>
  <c r="C20"/>
  <c r="E19"/>
  <c r="D19"/>
  <c r="C19"/>
  <c r="E18"/>
  <c r="D18"/>
  <c r="C18"/>
  <c r="E17"/>
  <c r="D17"/>
  <c r="C17"/>
  <c r="E16"/>
  <c r="D16"/>
  <c r="C16"/>
  <c r="E15"/>
  <c r="D15"/>
  <c r="C15"/>
  <c r="E14"/>
  <c r="D14"/>
  <c r="C14"/>
  <c r="E13"/>
  <c r="D13"/>
  <c r="C13"/>
  <c r="E12"/>
  <c r="D12"/>
  <c r="C12"/>
  <c r="E11"/>
  <c r="D11"/>
  <c r="C11"/>
  <c r="E10"/>
  <c r="D10"/>
  <c r="C10"/>
  <c r="E9"/>
  <c r="D9"/>
  <c r="C9"/>
  <c r="E8"/>
  <c r="D8"/>
  <c r="C8"/>
  <c r="E7"/>
  <c r="D7"/>
  <c r="C7"/>
  <c r="E6"/>
  <c r="D6"/>
  <c r="C6"/>
  <c r="N43"/>
  <c r="M43"/>
  <c r="O43" s="1"/>
  <c r="K43"/>
  <c r="J43"/>
  <c r="L43" s="1"/>
  <c r="H43"/>
  <c r="G43"/>
  <c r="I43" s="1"/>
  <c r="O42"/>
  <c r="L42"/>
  <c r="I42"/>
  <c r="O41"/>
  <c r="L41"/>
  <c r="I41"/>
  <c r="O40"/>
  <c r="L40"/>
  <c r="I40"/>
  <c r="O39"/>
  <c r="L39"/>
  <c r="I39"/>
  <c r="O38"/>
  <c r="L38"/>
  <c r="I38"/>
  <c r="O37"/>
  <c r="L37"/>
  <c r="I37"/>
  <c r="O36"/>
  <c r="L36"/>
  <c r="I36"/>
  <c r="O35"/>
  <c r="L35"/>
  <c r="I35"/>
  <c r="O34"/>
  <c r="L34"/>
  <c r="I34"/>
  <c r="O33"/>
  <c r="L33"/>
  <c r="I33"/>
  <c r="O32"/>
  <c r="L32"/>
  <c r="I32"/>
  <c r="O31"/>
  <c r="L31"/>
  <c r="I31"/>
  <c r="O30"/>
  <c r="L30"/>
  <c r="I30"/>
  <c r="O29"/>
  <c r="L29"/>
  <c r="I29"/>
  <c r="O28"/>
  <c r="L28"/>
  <c r="I28"/>
  <c r="O27"/>
  <c r="L27"/>
  <c r="I27"/>
  <c r="O26"/>
  <c r="L26"/>
  <c r="I26"/>
  <c r="O25"/>
  <c r="L25"/>
  <c r="I25"/>
  <c r="O24"/>
  <c r="L24"/>
  <c r="I24"/>
  <c r="O23"/>
  <c r="L23"/>
  <c r="I23"/>
  <c r="O22"/>
  <c r="L22"/>
  <c r="I22"/>
  <c r="O21"/>
  <c r="L21"/>
  <c r="I21"/>
  <c r="O20"/>
  <c r="L20"/>
  <c r="I20"/>
  <c r="O19"/>
  <c r="L19"/>
  <c r="I19"/>
  <c r="O18"/>
  <c r="L18"/>
  <c r="I18"/>
  <c r="O17"/>
  <c r="L17"/>
  <c r="I17"/>
  <c r="O16"/>
  <c r="L16"/>
  <c r="I16"/>
  <c r="O15"/>
  <c r="L15"/>
  <c r="I15"/>
  <c r="O14"/>
  <c r="L14"/>
  <c r="I14"/>
  <c r="O13"/>
  <c r="L13"/>
  <c r="I13"/>
  <c r="O12"/>
  <c r="L12"/>
  <c r="I12"/>
  <c r="O11"/>
  <c r="L11"/>
  <c r="I11"/>
  <c r="O10"/>
  <c r="L10"/>
  <c r="I10"/>
  <c r="O9"/>
  <c r="L9"/>
  <c r="I9"/>
  <c r="O8"/>
  <c r="L8"/>
  <c r="I8"/>
  <c r="O7"/>
  <c r="L7"/>
  <c r="I7"/>
  <c r="O6"/>
  <c r="L6"/>
  <c r="I6"/>
  <c r="H42" i="9"/>
  <c r="E42"/>
  <c r="D42"/>
  <c r="C42"/>
  <c r="F41"/>
  <c r="I41" s="1"/>
  <c r="J41" s="1"/>
  <c r="F40"/>
  <c r="I40" s="1"/>
  <c r="J40" s="1"/>
  <c r="F39"/>
  <c r="I39" s="1"/>
  <c r="J39" s="1"/>
  <c r="F38"/>
  <c r="I38" s="1"/>
  <c r="J38" s="1"/>
  <c r="F37"/>
  <c r="I37" s="1"/>
  <c r="J37" s="1"/>
  <c r="F36"/>
  <c r="I36" s="1"/>
  <c r="J36" s="1"/>
  <c r="F35"/>
  <c r="I35" s="1"/>
  <c r="J35" s="1"/>
  <c r="F34"/>
  <c r="I34" s="1"/>
  <c r="J34" s="1"/>
  <c r="F33"/>
  <c r="I33" s="1"/>
  <c r="J33" s="1"/>
  <c r="F32"/>
  <c r="I32" s="1"/>
  <c r="J32" s="1"/>
  <c r="F31"/>
  <c r="I31" s="1"/>
  <c r="J31" s="1"/>
  <c r="F30"/>
  <c r="I30" s="1"/>
  <c r="J30" s="1"/>
  <c r="F29"/>
  <c r="I29" s="1"/>
  <c r="J29" s="1"/>
  <c r="F28"/>
  <c r="I28" s="1"/>
  <c r="J28" s="1"/>
  <c r="F27"/>
  <c r="I27" s="1"/>
  <c r="J27" s="1"/>
  <c r="F26"/>
  <c r="I26" s="1"/>
  <c r="J26" s="1"/>
  <c r="F25"/>
  <c r="I25" s="1"/>
  <c r="J25" s="1"/>
  <c r="F24"/>
  <c r="I24" s="1"/>
  <c r="J24" s="1"/>
  <c r="F23"/>
  <c r="I23" s="1"/>
  <c r="J23" s="1"/>
  <c r="F22"/>
  <c r="I22" s="1"/>
  <c r="J22" s="1"/>
  <c r="F21"/>
  <c r="I21" s="1"/>
  <c r="J21" s="1"/>
  <c r="F20"/>
  <c r="I20" s="1"/>
  <c r="J20" s="1"/>
  <c r="F19"/>
  <c r="I19" s="1"/>
  <c r="J19" s="1"/>
  <c r="F18"/>
  <c r="I18" s="1"/>
  <c r="J18" s="1"/>
  <c r="F17"/>
  <c r="I17" s="1"/>
  <c r="J17" s="1"/>
  <c r="F16"/>
  <c r="I16" s="1"/>
  <c r="J16" s="1"/>
  <c r="F15"/>
  <c r="I15" s="1"/>
  <c r="J15" s="1"/>
  <c r="F14"/>
  <c r="I14" s="1"/>
  <c r="J14" s="1"/>
  <c r="F13"/>
  <c r="I13" s="1"/>
  <c r="J13" s="1"/>
  <c r="F12"/>
  <c r="I12" s="1"/>
  <c r="J12" s="1"/>
  <c r="F11"/>
  <c r="I11" s="1"/>
  <c r="J11" s="1"/>
  <c r="F10"/>
  <c r="I10" s="1"/>
  <c r="J10" s="1"/>
  <c r="F9"/>
  <c r="I9" s="1"/>
  <c r="J9" s="1"/>
  <c r="F8"/>
  <c r="I8" s="1"/>
  <c r="J8" s="1"/>
  <c r="F7"/>
  <c r="I7" s="1"/>
  <c r="J7" s="1"/>
  <c r="F6"/>
  <c r="I6" s="1"/>
  <c r="J6" s="1"/>
  <c r="F5"/>
  <c r="I5" s="1"/>
  <c r="J5" s="1"/>
  <c r="F42" l="1"/>
  <c r="I42" s="1"/>
  <c r="J42" s="1"/>
  <c r="G5"/>
  <c r="G6"/>
  <c r="G7"/>
  <c r="G8"/>
  <c r="G9"/>
  <c r="G10"/>
  <c r="G11"/>
  <c r="G12"/>
  <c r="G13"/>
  <c r="G14"/>
  <c r="G15"/>
  <c r="G16"/>
  <c r="G17"/>
  <c r="G18"/>
  <c r="G19"/>
  <c r="G20"/>
  <c r="G21"/>
  <c r="G22"/>
  <c r="G23"/>
  <c r="G24"/>
  <c r="G25"/>
  <c r="G26"/>
  <c r="G27"/>
  <c r="G28"/>
  <c r="G29"/>
  <c r="G30"/>
  <c r="G31"/>
  <c r="G32"/>
  <c r="G33"/>
  <c r="G34"/>
  <c r="G35"/>
  <c r="G36"/>
  <c r="G37"/>
  <c r="G38"/>
  <c r="G39"/>
  <c r="G40"/>
  <c r="G41"/>
  <c r="G42"/>
</calcChain>
</file>

<file path=xl/sharedStrings.xml><?xml version="1.0" encoding="utf-8"?>
<sst xmlns="http://schemas.openxmlformats.org/spreadsheetml/2006/main" count="352" uniqueCount="244">
  <si>
    <t>Neuchâtel</t>
  </si>
  <si>
    <t>Hauterive</t>
  </si>
  <si>
    <t>Saint-Blaise</t>
  </si>
  <si>
    <t>Cornaux</t>
  </si>
  <si>
    <t>Cressier</t>
  </si>
  <si>
    <t>Enges</t>
  </si>
  <si>
    <t>Le Landeron</t>
  </si>
  <si>
    <t>Lignières</t>
  </si>
  <si>
    <t>Boudry</t>
  </si>
  <si>
    <t>Cortaillod</t>
  </si>
  <si>
    <t>Peseux</t>
  </si>
  <si>
    <t>Corcelles-Cormondrèche</t>
  </si>
  <si>
    <t>Rochefort</t>
  </si>
  <si>
    <t>Brot-Dessous</t>
  </si>
  <si>
    <t>Bevaix</t>
  </si>
  <si>
    <t>Gorgier</t>
  </si>
  <si>
    <t>Saint-Aubin-Sauges</t>
  </si>
  <si>
    <t>Fresens</t>
  </si>
  <si>
    <t>Montalchez</t>
  </si>
  <si>
    <t>Vaumarcus</t>
  </si>
  <si>
    <t>La Côte-aux-Fées</t>
  </si>
  <si>
    <t>Les Verrières</t>
  </si>
  <si>
    <t>Valangin</t>
  </si>
  <si>
    <t>Le Locle</t>
  </si>
  <si>
    <t>Les Brenets</t>
  </si>
  <si>
    <t>Le Cerneux-Péquignot</t>
  </si>
  <si>
    <t>La Brévine</t>
  </si>
  <si>
    <t>La Chaux-du-Milieu</t>
  </si>
  <si>
    <t>Les Ponts-de-Martel</t>
  </si>
  <si>
    <t>Brot-Plamboz</t>
  </si>
  <si>
    <t>La Chaux-de-Fonds</t>
  </si>
  <si>
    <t>Les Planchettes</t>
  </si>
  <si>
    <t>La Sagne</t>
  </si>
  <si>
    <t>Ensemble des communes</t>
  </si>
  <si>
    <t>La Tène</t>
  </si>
  <si>
    <t>Val-de-Travers</t>
  </si>
  <si>
    <t>en francs</t>
  </si>
  <si>
    <t>par habitant</t>
  </si>
  <si>
    <t>&gt;100</t>
  </si>
  <si>
    <t>Degré d'autofinan-</t>
  </si>
  <si>
    <t>Quotité de la</t>
  </si>
  <si>
    <t>l'investissement net</t>
  </si>
  <si>
    <t>en % des revenus</t>
  </si>
  <si>
    <t>Commentaires</t>
  </si>
  <si>
    <t>Degré d'autofinancement</t>
  </si>
  <si>
    <t>Valeurs indicatives</t>
  </si>
  <si>
    <t>&gt; 100%</t>
  </si>
  <si>
    <t>autofinancement des investissements idéal</t>
  </si>
  <si>
    <t>70% - 100%</t>
  </si>
  <si>
    <t>bon à acceptable</t>
  </si>
  <si>
    <t>0 (zéro)</t>
  </si>
  <si>
    <t>Capacité d'autofinancement:</t>
  </si>
  <si>
    <t>C'est l'autofinancement en pour-cent des revenus du compte de fonctionnement.</t>
  </si>
  <si>
    <t>capacité d'autofinancement bonne</t>
  </si>
  <si>
    <t>10% - 20%</t>
  </si>
  <si>
    <t>moyenne</t>
  </si>
  <si>
    <t>&lt;10%</t>
  </si>
  <si>
    <t>Quotité de la charge financière</t>
  </si>
  <si>
    <t>financier) en pour-cent des revenus du compte de fonctionnement.</t>
  </si>
  <si>
    <t>&lt; 5%</t>
  </si>
  <si>
    <t>charge financière faible</t>
  </si>
  <si>
    <t>5% - 15%</t>
  </si>
  <si>
    <t>supportable</t>
  </si>
  <si>
    <t>15% - 25%</t>
  </si>
  <si>
    <t>&gt; 25%</t>
  </si>
  <si>
    <t>Quotité des intérêts</t>
  </si>
  <si>
    <t>Elle indique la part des revenus consacrée au paiement des intérêts nets.</t>
  </si>
  <si>
    <t>&lt; 2%</t>
  </si>
  <si>
    <t>charge d'intérêts faible</t>
  </si>
  <si>
    <t>2% - 5%</t>
  </si>
  <si>
    <t>5% - 8 %</t>
  </si>
  <si>
    <t>&gt; 8%</t>
  </si>
  <si>
    <t>*Indicateurs harmonisés définis par la Conférence des autorités cantonales de surveillance des</t>
  </si>
  <si>
    <t>finances communales.</t>
  </si>
  <si>
    <t xml:space="preserve">C'est l'autofinancement (amortissements du patrimoine administratif + le résultat de l'exercice) en pour-cent de </t>
  </si>
  <si>
    <t>l'investissement net.</t>
  </si>
  <si>
    <t xml:space="preserve">Il indique la part des nouveaux investissements qui est autofinancée sans devoir recourir à l'emprunt. Comme </t>
  </si>
  <si>
    <t xml:space="preserve">cet indicateur est très dépendant des investissements effectués, il doit, pour avoir un sens, être observé sur </t>
  </si>
  <si>
    <t>plusieurs années.</t>
  </si>
  <si>
    <t>Les valeurs indiquées &gt; 100 n'étaient pas significatives (pas d'investissements ou solde de</t>
  </si>
  <si>
    <t>l'investissement en recette).</t>
  </si>
  <si>
    <t>Les valeurs indiquées par un zéro sont des valeurs négatives (déficit d'exercice plus grand que</t>
  </si>
  <si>
    <t xml:space="preserve"> le total des amortissements), qui sont sans signification.</t>
  </si>
  <si>
    <t xml:space="preserve">Elle indique la mesure dans laquelle la commune peut investir en fonction de sa capacité financière. Autrement </t>
  </si>
  <si>
    <t>dit, elle montre quelle est la part des recettes structurelles de fonctionnement, disponible pour financer</t>
  </si>
  <si>
    <t>directement des investissements.</t>
  </si>
  <si>
    <t xml:space="preserve">C'est la charge financière (intérêts passifs + amortissements ordinaires du patrimoine administratif moins les </t>
  </si>
  <si>
    <t>revenus des biens + les charges des bâtiments du patrimoine financier) en pour-cent des revenus du compte</t>
  </si>
  <si>
    <t>de fonctionnement.</t>
  </si>
  <si>
    <t>Elle indique quelle part des revenus est nécessaire à la couverture des charges financières de la commune.</t>
  </si>
  <si>
    <t>Ce sont les intérêts nets (intérêts passifs moins les revenus des biens + les charges des bâtiments du patrimoine</t>
  </si>
  <si>
    <t>Quotité des</t>
  </si>
  <si>
    <t>% des revenus</t>
  </si>
  <si>
    <t>Capacité d'auto-</t>
  </si>
  <si>
    <t>Quotité d'investissement</t>
  </si>
  <si>
    <t xml:space="preserve">Dette brute en % </t>
  </si>
  <si>
    <t>des revenus*</t>
  </si>
  <si>
    <t xml:space="preserve">Endettement </t>
  </si>
  <si>
    <t>Quotité d'investist</t>
  </si>
  <si>
    <t>en % dépenses</t>
  </si>
  <si>
    <t>Endettement net par habitant</t>
  </si>
  <si>
    <t>C'est le patrimoine financier moins les engagements, divisé par la population.</t>
  </si>
  <si>
    <t>&gt; 1000</t>
  </si>
  <si>
    <t>endettement net faible</t>
  </si>
  <si>
    <t>1000 - 3000</t>
  </si>
  <si>
    <t>moyen</t>
  </si>
  <si>
    <t>3000 - 5000</t>
  </si>
  <si>
    <t>haut</t>
  </si>
  <si>
    <t>&gt; 5000</t>
  </si>
  <si>
    <t>Dette brute par rapport aux revenus</t>
  </si>
  <si>
    <t>&lt; 50%</t>
  </si>
  <si>
    <t>niveau d'endettement très bon</t>
  </si>
  <si>
    <t>50% - 100%</t>
  </si>
  <si>
    <t>bon</t>
  </si>
  <si>
    <t>100% - 150%</t>
  </si>
  <si>
    <t>150% - 200%</t>
  </si>
  <si>
    <t>&gt; 200%</t>
  </si>
  <si>
    <t xml:space="preserve">activité d'investissement peu importante </t>
  </si>
  <si>
    <t>d'importance moyenne</t>
  </si>
  <si>
    <t>20% - 30%</t>
  </si>
  <si>
    <t>importante</t>
  </si>
  <si>
    <t>&gt; 30%</t>
  </si>
  <si>
    <t>Formules de calcul</t>
  </si>
  <si>
    <r>
      <t>mauvais</t>
    </r>
    <r>
      <rPr>
        <b/>
        <sz val="11"/>
        <rFont val="Arial"/>
        <family val="2"/>
      </rPr>
      <t xml:space="preserve"> (en gras)</t>
    </r>
  </si>
  <si>
    <t xml:space="preserve">Il indique le niveau d'endettement net, c'est-à-dire les dettes diminuées du patrimoine  financier, par habitant. La </t>
  </si>
  <si>
    <t>qualité de l'indicateur implique bien entendu une évaluation correcte de ce patrimoine et notamment des biens</t>
  </si>
  <si>
    <t>immobiliers qui en font partie.</t>
  </si>
  <si>
    <t>compte de fonctionnement.</t>
  </si>
  <si>
    <t xml:space="preserve">Ce sont les dettes à court, moyen et long termes, ainsi que les dettes des entités, en pour-cent des revenus du </t>
  </si>
  <si>
    <t xml:space="preserve">Elle indique l'importance de l'endettement de la commune et des entités qui en dépendent, par rapport aux </t>
  </si>
  <si>
    <t>recettes structurelles de fonctionnement.</t>
  </si>
  <si>
    <t>Ce sont les investissements bruts en pour-cent des dépenses consolidées, qui comprennent les charges totales</t>
  </si>
  <si>
    <t>du compte de fonctionnement et les dépenses reportées au bilan, sans les amortissements, les subventions</t>
  </si>
  <si>
    <t>redistribuées, les attributions aux financements spéciaux et les imputations internes.</t>
  </si>
  <si>
    <t>Elle indique l'importance des investissements par rapport aux dépenses consolidées. Elle fournit certes une</t>
  </si>
  <si>
    <t>information utile sur l'activité d'investissement, mais doit, comme le degré d'autofinancement, être observée</t>
  </si>
  <si>
    <t>sur plusieurs années car elle peut fluctuer beaucoup d'une année à l'autre.</t>
  </si>
  <si>
    <t>Les formules de calcul des indicateurs harmonisés sont disponibles sur le site Internet du service des communes</t>
  </si>
  <si>
    <r>
      <rPr>
        <b/>
        <sz val="11"/>
        <color rgb="FFFF0000"/>
        <rFont val="Arial"/>
        <family val="2"/>
      </rPr>
      <t>www.ne.ch/scom</t>
    </r>
    <r>
      <rPr>
        <sz val="11"/>
        <rFont val="Arial"/>
        <family val="2"/>
      </rPr>
      <t xml:space="preserve"> dans la rubrique </t>
    </r>
    <r>
      <rPr>
        <b/>
        <sz val="11"/>
        <rFont val="Arial"/>
        <family val="2"/>
      </rPr>
      <t>Indicateurs financiers qui se trouve dans la partie du site Finances et</t>
    </r>
  </si>
  <si>
    <t>impôts des communes.</t>
  </si>
  <si>
    <t>Poids des intérêts passifs</t>
  </si>
  <si>
    <t>Couverture des charges</t>
  </si>
  <si>
    <t>Dette consolidée par habitant</t>
  </si>
  <si>
    <t>Intérêts passifs en % des recettes</t>
  </si>
  <si>
    <t>Solde du compte de fonctionnement</t>
  </si>
  <si>
    <t>Dettes à moyen et long termes</t>
  </si>
  <si>
    <t>fiscales structurelles</t>
  </si>
  <si>
    <t>en % du total des charges</t>
  </si>
  <si>
    <t>p/habitant</t>
  </si>
  <si>
    <t>Communes</t>
  </si>
  <si>
    <t xml:space="preserve">Si le pourcentage est plus grand ou égal à 0%, le compte est équilibré et même </t>
  </si>
  <si>
    <t>excédentaire.</t>
  </si>
  <si>
    <t xml:space="preserve"> </t>
  </si>
  <si>
    <t>Si le pourcentage se situe entre 0% et -2,5%, il y a déficit modéré</t>
  </si>
  <si>
    <t>déficit est exagéré.</t>
  </si>
  <si>
    <t>Cet indicateur calcule la part des recettes fiscales structurelles, consacrée au paiement des intérêts passifs.</t>
  </si>
  <si>
    <t>Il montre une des limites de l'endettement public.</t>
  </si>
  <si>
    <t xml:space="preserve">Dans les recettes fiscales structurelles sont compris les impôts communaux des personnes physiques et </t>
  </si>
  <si>
    <t>morales, les impôts frontaliers les impôts à la source, et les impôts fonciers (voir dans le tableaux "Fiscalité").</t>
  </si>
  <si>
    <t>entre 4 et 9 %</t>
  </si>
  <si>
    <t>&gt; 9%</t>
  </si>
  <si>
    <t>&lt; 4%</t>
  </si>
  <si>
    <t>Si le pourcentage est inférieur à 4%, le seuil d'endettement est faible et la collectivité peut</t>
  </si>
  <si>
    <t>envisager de financer des investissements par un endettement supplémentaire.</t>
  </si>
  <si>
    <t>Si le pourcentage se situe entre 4 et 9%, le seuil d'endettement est moyen et la collectivité</t>
  </si>
  <si>
    <t>doit être attentive à sa capacité d'emprunt.</t>
  </si>
  <si>
    <t>&lt; 70%</t>
  </si>
  <si>
    <r>
      <rPr>
        <sz val="10.5"/>
        <color rgb="FFFF0000"/>
        <rFont val="Arial"/>
        <family val="2"/>
      </rPr>
      <t xml:space="preserve">problématique </t>
    </r>
    <r>
      <rPr>
        <b/>
        <sz val="10.5"/>
        <color rgb="FFFF0000"/>
        <rFont val="Arial"/>
        <family val="2"/>
      </rPr>
      <t>(en gras)</t>
    </r>
    <r>
      <rPr>
        <b/>
        <sz val="10.5"/>
        <rFont val="Arial"/>
        <family val="2"/>
      </rPr>
      <t xml:space="preserve">: </t>
    </r>
    <r>
      <rPr>
        <sz val="10.5"/>
        <rFont val="Arial"/>
        <family val="2"/>
      </rPr>
      <t>il y a forte augmentation de l'endettement.</t>
    </r>
  </si>
  <si>
    <t>&gt; 20%</t>
  </si>
  <si>
    <t>&lt; 10%</t>
  </si>
  <si>
    <t>&gt; -2,5%</t>
  </si>
  <si>
    <t>&lt; 0%</t>
  </si>
  <si>
    <t>entre 0 et -2,5%</t>
  </si>
  <si>
    <t>Cet indicateur, qui met en évidence un équilibre, un déficit ou un boni du compte de fonctionnement, permet</t>
  </si>
  <si>
    <t>d'apprécier l'importance relative d'un déséquilibre éventuel.</t>
  </si>
  <si>
    <t>Cet indicateur donne certes une idée de l'importance de la dette mais il doit s'apprécier avec prudence. Il</t>
  </si>
  <si>
    <t xml:space="preserve">arrive qu'une part de la dette ne soit pas supportée par la commune mais soit répartie entre plusieurs </t>
  </si>
  <si>
    <t>collectivités.</t>
  </si>
  <si>
    <t>Dans les comparaisons intercantonales, il faut également tenir compte des répartitions différentes selon les</t>
  </si>
  <si>
    <t>cantons, des tâches et des charges entre l'Etat et les communes.</t>
  </si>
  <si>
    <t>C'est pourquoi nous nous permettons, s'agissant des normes, de renvoyer à celles fixées pour l'endettement</t>
  </si>
  <si>
    <t>net par la Conférence des autorités cantonales de surveillance des finances communales.</t>
  </si>
  <si>
    <r>
      <t>faible</t>
    </r>
    <r>
      <rPr>
        <b/>
        <sz val="10.5"/>
        <color rgb="FFFF0000"/>
        <rFont val="Arial"/>
        <family val="2"/>
      </rPr>
      <t xml:space="preserve"> (en gras)</t>
    </r>
  </si>
  <si>
    <r>
      <t>à peine supportable</t>
    </r>
    <r>
      <rPr>
        <b/>
        <sz val="10.5"/>
        <color rgb="FFFF0000"/>
        <rFont val="Arial"/>
        <family val="2"/>
      </rPr>
      <t xml:space="preserve"> (en gras)</t>
    </r>
  </si>
  <si>
    <r>
      <t xml:space="preserve">forte </t>
    </r>
    <r>
      <rPr>
        <b/>
        <sz val="10.5"/>
        <color rgb="FFFF0000"/>
        <rFont val="Arial"/>
        <family val="2"/>
      </rPr>
      <t>(en gras)</t>
    </r>
  </si>
  <si>
    <t>d'endettement est exagéré. Cette situation bloque tout investissement dont le financement</t>
  </si>
  <si>
    <t>ne pourrait pas être assuré directement par la marge d'autofinancement. Un endettement</t>
  </si>
  <si>
    <t>supplémentaire est exclu.</t>
  </si>
  <si>
    <t>indicateur No 1</t>
  </si>
  <si>
    <t>indicateur No 2</t>
  </si>
  <si>
    <t>indicateur No 3</t>
  </si>
  <si>
    <t>indicateur No 4</t>
  </si>
  <si>
    <t>indicateur No 5</t>
  </si>
  <si>
    <t>indicateur No 6</t>
  </si>
  <si>
    <t>Marge d'autofinancement:</t>
  </si>
  <si>
    <t xml:space="preserve">Au sens large, elle montre le montant à disposition d'une commune pour autofinancer ses investissements. Elle est représentée par la somme des amortissements et du résultat du compte de fonctionnement. Au sens restrictif, elle déduit de cette somme les remboursements d'emprunts.
</t>
  </si>
  <si>
    <t>Commentaires complémentaires</t>
  </si>
  <si>
    <t>indicateur No 7</t>
  </si>
  <si>
    <t xml:space="preserve">cement en % de </t>
  </si>
  <si>
    <t xml:space="preserve">financement en </t>
  </si>
  <si>
    <t>charge financière</t>
  </si>
  <si>
    <t>intérêts en</t>
  </si>
  <si>
    <t>net p/habitant</t>
  </si>
  <si>
    <t>Niveau d'endet.</t>
  </si>
  <si>
    <t>commentaires (1 à 4 et 5 à 7)</t>
  </si>
  <si>
    <t>Milvignes</t>
  </si>
  <si>
    <t>Val-de-Ruz</t>
  </si>
  <si>
    <t>Remboursement d'emprunt</t>
  </si>
  <si>
    <t>Amortissements</t>
  </si>
  <si>
    <t>consolidées</t>
  </si>
  <si>
    <r>
      <t xml:space="preserve">élevée à très élevée </t>
    </r>
    <r>
      <rPr>
        <b/>
        <sz val="10.5"/>
        <color rgb="FFFF0000"/>
        <rFont val="Arial"/>
        <family val="2"/>
      </rPr>
      <t>(en gras)</t>
    </r>
  </si>
  <si>
    <t>très forte (en gras)</t>
  </si>
  <si>
    <t>critique (en gras)</t>
  </si>
  <si>
    <t>très haut (en gras)</t>
  </si>
  <si>
    <t>très importante (en gras)</t>
  </si>
  <si>
    <t>Les communes dont la dette est supérieure à la moyenne sont toutefois indiquées en bordeau.</t>
  </si>
  <si>
    <t>Marge d'autofin. (au sens restrictif)</t>
  </si>
  <si>
    <t>Marge d'autofin. (au sens large)</t>
  </si>
  <si>
    <t>Indicateurs financiers harmonisés des communes en 2012</t>
  </si>
  <si>
    <t>Chiffres de 2011</t>
  </si>
  <si>
    <t>EXCEDENT</t>
  </si>
  <si>
    <t>Impôt perçus en 2012</t>
  </si>
  <si>
    <t xml:space="preserve">Poids des </t>
  </si>
  <si>
    <t>CHARGES(-)</t>
  </si>
  <si>
    <t xml:space="preserve">TOTAL </t>
  </si>
  <si>
    <t>Couverture</t>
  </si>
  <si>
    <t>Dettes à long et</t>
  </si>
  <si>
    <t>Population</t>
  </si>
  <si>
    <t>Dette consolidée</t>
  </si>
  <si>
    <t>INTERETS PASSIFS</t>
  </si>
  <si>
    <t>Tableau Fiscalité</t>
  </si>
  <si>
    <t>intérêts passifs</t>
  </si>
  <si>
    <t>REVENUS</t>
  </si>
  <si>
    <t>CHARGES</t>
  </si>
  <si>
    <t>des charges</t>
  </si>
  <si>
    <t>moyen termes</t>
  </si>
  <si>
    <t>au 31.12.2012</t>
  </si>
  <si>
    <t>colonne "i"</t>
  </si>
  <si>
    <t>(résultat éxercice)</t>
  </si>
  <si>
    <r>
      <t xml:space="preserve">Si le pourcentage est supérieur à -2,5% </t>
    </r>
    <r>
      <rPr>
        <b/>
        <sz val="11"/>
        <rFont val="Arial"/>
        <family val="2"/>
      </rPr>
      <t>(communes indiquée en bordeau)</t>
    </r>
    <r>
      <rPr>
        <sz val="11"/>
        <rFont val="Arial"/>
        <family val="2"/>
      </rPr>
      <t>, le</t>
    </r>
  </si>
  <si>
    <r>
      <t xml:space="preserve">Si le pourcentage est supérieur à 9% </t>
    </r>
    <r>
      <rPr>
        <b/>
        <sz val="11"/>
        <rFont val="Arial"/>
        <family val="2"/>
      </rPr>
      <t>(communes indiquées en bordeau)</t>
    </r>
    <r>
      <rPr>
        <sz val="11"/>
        <rFont val="Arial"/>
        <family val="2"/>
      </rPr>
      <t>, le seuil</t>
    </r>
  </si>
  <si>
    <t>Marge d'autofinancement en 2012</t>
  </si>
  <si>
    <t>Population 2012</t>
  </si>
  <si>
    <t>Résultats nets du cpte de fonctionnt</t>
  </si>
</sst>
</file>

<file path=xl/styles.xml><?xml version="1.0" encoding="utf-8"?>
<styleSheet xmlns="http://schemas.openxmlformats.org/spreadsheetml/2006/main">
  <numFmts count="5">
    <numFmt numFmtId="164" formatCode="&quot;Fr.&quot;#,##0;&quot;Fr.&quot;\ \-#,##0"/>
    <numFmt numFmtId="165" formatCode="#,##0.0"/>
    <numFmt numFmtId="166" formatCode="0.0"/>
    <numFmt numFmtId="167" formatCode="#,##0_ ;[Red]\-#,##0\ "/>
    <numFmt numFmtId="168" formatCode="#,##0.0_ ;[Red]\-#,##0.0\ "/>
  </numFmts>
  <fonts count="52">
    <font>
      <sz val="10"/>
      <name val="MS Sans Serif"/>
    </font>
    <font>
      <b/>
      <sz val="8"/>
      <name val="Arial"/>
      <family val="2"/>
    </font>
    <font>
      <sz val="8"/>
      <name val="Arial"/>
      <family val="2"/>
    </font>
    <font>
      <sz val="10"/>
      <name val="Arial"/>
      <family val="2"/>
    </font>
    <font>
      <sz val="7"/>
      <name val="Small Fonts"/>
      <family val="2"/>
    </font>
    <font>
      <sz val="7.5"/>
      <name val="Arial"/>
      <family val="2"/>
    </font>
    <font>
      <sz val="11"/>
      <name val="Arial"/>
      <family val="2"/>
    </font>
    <font>
      <sz val="11"/>
      <name val="MS Sans Serif"/>
      <family val="2"/>
    </font>
    <font>
      <b/>
      <sz val="11"/>
      <name val="Arial"/>
      <family val="2"/>
    </font>
    <font>
      <b/>
      <sz val="10.5"/>
      <name val="Arial"/>
      <family val="2"/>
    </font>
    <font>
      <sz val="10.5"/>
      <name val="Arial"/>
      <family val="2"/>
    </font>
    <font>
      <b/>
      <i/>
      <sz val="10.5"/>
      <name val="Arial"/>
      <family val="2"/>
    </font>
    <font>
      <b/>
      <sz val="11"/>
      <name val="MS Sans Serif"/>
      <family val="2"/>
    </font>
    <font>
      <b/>
      <sz val="12"/>
      <color rgb="FFFF0000"/>
      <name val="Arial"/>
      <family val="2"/>
    </font>
    <font>
      <sz val="12"/>
      <color rgb="FFFF0000"/>
      <name val="Arial"/>
      <family val="2"/>
    </font>
    <font>
      <b/>
      <sz val="11"/>
      <color rgb="FFFF0000"/>
      <name val="Arial"/>
      <family val="2"/>
    </font>
    <font>
      <b/>
      <sz val="10.5"/>
      <color rgb="FF009900"/>
      <name val="Arial"/>
      <family val="2"/>
    </font>
    <font>
      <b/>
      <sz val="10.5"/>
      <color rgb="FFFF6600"/>
      <name val="Arial"/>
      <family val="2"/>
    </font>
    <font>
      <sz val="10.5"/>
      <color rgb="FFFF0000"/>
      <name val="Arial"/>
      <family val="2"/>
    </font>
    <font>
      <b/>
      <sz val="10.5"/>
      <color rgb="FFFF0000"/>
      <name val="Arial"/>
      <family val="2"/>
    </font>
    <font>
      <b/>
      <sz val="11"/>
      <color rgb="FF009900"/>
      <name val="Arial"/>
      <family val="2"/>
    </font>
    <font>
      <b/>
      <sz val="11"/>
      <color rgb="FFFF6600"/>
      <name val="Arial"/>
      <family val="2"/>
    </font>
    <font>
      <b/>
      <sz val="12"/>
      <color rgb="FF0000FF"/>
      <name val="Arial"/>
      <family val="2"/>
    </font>
    <font>
      <b/>
      <sz val="10"/>
      <color rgb="FFC00000"/>
      <name val="Arial"/>
      <family val="2"/>
    </font>
    <font>
      <b/>
      <sz val="14"/>
      <color rgb="FFFF0000"/>
      <name val="Arial"/>
      <family val="2"/>
    </font>
    <font>
      <sz val="14"/>
      <color rgb="FFFF0000"/>
      <name val="Arial"/>
      <family val="2"/>
    </font>
    <font>
      <sz val="14"/>
      <name val="Arial"/>
      <family val="2"/>
    </font>
    <font>
      <b/>
      <sz val="9"/>
      <name val="Calibri"/>
      <family val="2"/>
      <scheme val="minor"/>
    </font>
    <font>
      <b/>
      <sz val="8"/>
      <name val="Calibri"/>
      <family val="2"/>
      <scheme val="minor"/>
    </font>
    <font>
      <b/>
      <sz val="10"/>
      <color rgb="FFC00000"/>
      <name val="Calibri"/>
      <family val="2"/>
      <scheme val="minor"/>
    </font>
    <font>
      <sz val="7.5"/>
      <name val="Calibri"/>
      <family val="2"/>
      <scheme val="minor"/>
    </font>
    <font>
      <sz val="8"/>
      <name val="Calibri"/>
      <family val="2"/>
      <scheme val="minor"/>
    </font>
    <font>
      <sz val="10"/>
      <name val="Calibri"/>
      <family val="2"/>
      <scheme val="minor"/>
    </font>
    <font>
      <b/>
      <sz val="8.5"/>
      <name val="Calibri"/>
      <family val="2"/>
      <scheme val="minor"/>
    </font>
    <font>
      <b/>
      <sz val="8.5"/>
      <color rgb="FFC00000"/>
      <name val="Calibri"/>
      <family val="2"/>
      <scheme val="minor"/>
    </font>
    <font>
      <sz val="8.5"/>
      <name val="Calibri"/>
      <family val="2"/>
      <scheme val="minor"/>
    </font>
    <font>
      <b/>
      <sz val="12"/>
      <color theme="4" tint="-0.499984740745262"/>
      <name val="Calibri"/>
      <family val="2"/>
      <scheme val="minor"/>
    </font>
    <font>
      <b/>
      <i/>
      <sz val="9"/>
      <color rgb="FFFF0000"/>
      <name val="Calibri"/>
      <family val="2"/>
      <scheme val="minor"/>
    </font>
    <font>
      <b/>
      <sz val="9"/>
      <color rgb="FFFF0000"/>
      <name val="Calibri"/>
      <family val="2"/>
      <scheme val="minor"/>
    </font>
    <font>
      <b/>
      <sz val="9"/>
      <color rgb="FFCC0000"/>
      <name val="Calibri"/>
      <family val="2"/>
      <scheme val="minor"/>
    </font>
    <font>
      <b/>
      <sz val="11"/>
      <color rgb="FFCC0000"/>
      <name val="Arial"/>
      <family val="2"/>
    </font>
    <font>
      <b/>
      <sz val="8.5"/>
      <color theme="1"/>
      <name val="Calibri"/>
      <family val="2"/>
      <scheme val="minor"/>
    </font>
    <font>
      <b/>
      <sz val="9"/>
      <color theme="1"/>
      <name val="Calibri"/>
      <family val="2"/>
      <scheme val="minor"/>
    </font>
    <font>
      <b/>
      <sz val="7"/>
      <name val="Calibri"/>
      <family val="2"/>
      <scheme val="minor"/>
    </font>
    <font>
      <b/>
      <sz val="10"/>
      <name val="Calibri"/>
      <family val="2"/>
      <scheme val="minor"/>
    </font>
    <font>
      <b/>
      <sz val="8"/>
      <color indexed="12"/>
      <name val="Calibri"/>
      <family val="2"/>
      <scheme val="minor"/>
    </font>
    <font>
      <b/>
      <sz val="7"/>
      <color indexed="12"/>
      <name val="Calibri"/>
      <family val="2"/>
      <scheme val="minor"/>
    </font>
    <font>
      <b/>
      <sz val="8"/>
      <color indexed="10"/>
      <name val="Calibri"/>
      <family val="2"/>
      <scheme val="minor"/>
    </font>
    <font>
      <b/>
      <sz val="7"/>
      <color indexed="10"/>
      <name val="Calibri"/>
      <family val="2"/>
      <scheme val="minor"/>
    </font>
    <font>
      <b/>
      <sz val="10"/>
      <color indexed="12"/>
      <name val="Calibri"/>
      <family val="2"/>
      <scheme val="minor"/>
    </font>
    <font>
      <b/>
      <sz val="7"/>
      <color rgb="FF0000FF"/>
      <name val="Calibri"/>
      <family val="2"/>
      <scheme val="minor"/>
    </font>
    <font>
      <b/>
      <sz val="10"/>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F2DDDC"/>
        <bgColor indexed="64"/>
      </patternFill>
    </fill>
    <fill>
      <patternFill patternType="solid">
        <fgColor theme="5" tint="0.79998168889431442"/>
        <bgColor indexed="64"/>
      </patternFill>
    </fill>
  </fills>
  <borders count="88">
    <border>
      <left/>
      <right/>
      <top/>
      <bottom/>
      <diagonal/>
    </border>
    <border>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theme="0" tint="-0.14996795556505021"/>
      </right>
      <top style="thin">
        <color theme="0" tint="-0.14993743705557422"/>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81536301767021"/>
      </left>
      <right style="thin">
        <color theme="0" tint="-0.14981536301767021"/>
      </right>
      <top/>
      <bottom/>
      <diagonal/>
    </border>
    <border>
      <left style="medium">
        <color theme="0" tint="-0.14978484450819421"/>
      </left>
      <right style="thin">
        <color theme="0" tint="-0.14981536301767021"/>
      </right>
      <top style="medium">
        <color theme="0" tint="-0.14978484450819421"/>
      </top>
      <bottom style="thin">
        <color theme="0" tint="-0.14981536301767021"/>
      </bottom>
      <diagonal/>
    </border>
    <border>
      <left style="thin">
        <color theme="0" tint="-0.14981536301767021"/>
      </left>
      <right style="thin">
        <color theme="0" tint="-0.14981536301767021"/>
      </right>
      <top style="medium">
        <color theme="0" tint="-0.14978484450819421"/>
      </top>
      <bottom style="thin">
        <color theme="0" tint="-0.14981536301767021"/>
      </bottom>
      <diagonal/>
    </border>
    <border>
      <left style="thin">
        <color theme="0" tint="-0.14981536301767021"/>
      </left>
      <right style="thin">
        <color theme="0" tint="-0.14981536301767021"/>
      </right>
      <top style="medium">
        <color theme="0" tint="-0.14978484450819421"/>
      </top>
      <bottom/>
      <diagonal/>
    </border>
    <border>
      <left style="thin">
        <color theme="0" tint="-0.14981536301767021"/>
      </left>
      <right style="medium">
        <color theme="0" tint="-0.14978484450819421"/>
      </right>
      <top style="medium">
        <color theme="0" tint="-0.14978484450819421"/>
      </top>
      <bottom/>
      <diagonal/>
    </border>
    <border>
      <left style="medium">
        <color theme="0" tint="-0.14978484450819421"/>
      </left>
      <right style="thin">
        <color theme="0" tint="-0.14981536301767021"/>
      </right>
      <top style="thin">
        <color theme="0" tint="-0.14981536301767021"/>
      </top>
      <bottom style="thin">
        <color theme="0" tint="-0.14981536301767021"/>
      </bottom>
      <diagonal/>
    </border>
    <border>
      <left style="thin">
        <color theme="0" tint="-0.14981536301767021"/>
      </left>
      <right style="medium">
        <color theme="0" tint="-0.14978484450819421"/>
      </right>
      <top/>
      <bottom/>
      <diagonal/>
    </border>
    <border>
      <left style="medium">
        <color theme="0" tint="-0.24994659260841701"/>
      </left>
      <right style="thin">
        <color theme="0" tint="-0.14993743705557422"/>
      </right>
      <top style="thin">
        <color theme="0" tint="-0.14993743705557422"/>
      </top>
      <bottom style="thin">
        <color theme="0" tint="-0.14993743705557422"/>
      </bottom>
      <diagonal/>
    </border>
    <border>
      <left style="medium">
        <color theme="0" tint="-0.24994659260841701"/>
      </left>
      <right/>
      <top style="thin">
        <color theme="0" tint="-0.14993743705557422"/>
      </top>
      <bottom/>
      <diagonal/>
    </border>
    <border>
      <left/>
      <right style="medium">
        <color theme="0" tint="-0.14996795556505021"/>
      </right>
      <top style="medium">
        <color theme="0" tint="-0.24994659260841701"/>
      </top>
      <bottom style="medium">
        <color theme="0" tint="-0.24994659260841701"/>
      </bottom>
      <diagonal/>
    </border>
    <border>
      <left style="medium">
        <color theme="0" tint="-0.14996795556505021"/>
      </left>
      <right style="medium">
        <color theme="0" tint="-0.14993743705557422"/>
      </right>
      <top style="medium">
        <color theme="0" tint="-0.24994659260841701"/>
      </top>
      <bottom style="medium">
        <color theme="0" tint="-0.24994659260841701"/>
      </bottom>
      <diagonal/>
    </border>
    <border>
      <left style="medium">
        <color theme="0" tint="-0.14993743705557422"/>
      </left>
      <right style="medium">
        <color theme="0" tint="-0.14993743705557422"/>
      </right>
      <top style="medium">
        <color theme="0" tint="-0.24994659260841701"/>
      </top>
      <bottom style="medium">
        <color theme="0" tint="-0.24994659260841701"/>
      </bottom>
      <diagonal/>
    </border>
    <border>
      <left style="medium">
        <color theme="0" tint="-0.14996795556505021"/>
      </left>
      <right style="medium">
        <color theme="0" tint="-0.24994659260841701"/>
      </right>
      <top style="medium">
        <color theme="0" tint="-0.24994659260841701"/>
      </top>
      <bottom style="medium">
        <color theme="0" tint="-0.24994659260841701"/>
      </bottom>
      <diagonal/>
    </border>
    <border>
      <left style="medium">
        <color theme="0" tint="-0.14978484450819421"/>
      </left>
      <right style="thin">
        <color theme="0" tint="-0.14981536301767021"/>
      </right>
      <top style="thin">
        <color theme="0" tint="-0.14981536301767021"/>
      </top>
      <bottom/>
      <diagonal/>
    </border>
    <border>
      <left style="thin">
        <color theme="0" tint="-0.14981536301767021"/>
      </left>
      <right style="thin">
        <color theme="0" tint="-0.14981536301767021"/>
      </right>
      <top style="thin">
        <color theme="0" tint="-0.14981536301767021"/>
      </top>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medium">
        <color theme="0" tint="-0.24994659260841701"/>
      </left>
      <right style="thin">
        <color theme="0" tint="-0.14993743705557422"/>
      </right>
      <top style="medium">
        <color theme="0" tint="-0.24994659260841701"/>
      </top>
      <bottom style="thin">
        <color theme="0" tint="-0.14993743705557422"/>
      </bottom>
      <diagonal/>
    </border>
    <border>
      <left style="thin">
        <color theme="0" tint="-0.14993743705557422"/>
      </left>
      <right style="thin">
        <color theme="0" tint="-0.14990691854609822"/>
      </right>
      <top style="medium">
        <color theme="0" tint="-0.24994659260841701"/>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24994659260841701"/>
      </left>
      <right/>
      <top style="medium">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left>
      <right/>
      <top style="thin">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
      <left style="medium">
        <color theme="1" tint="0.14996795556505021"/>
      </left>
      <right style="thin">
        <color theme="1" tint="0.14996795556505021"/>
      </right>
      <top style="medium">
        <color theme="1" tint="0.14996795556505021"/>
      </top>
      <bottom style="thin">
        <color theme="1" tint="0.14996795556505021"/>
      </bottom>
      <diagonal/>
    </border>
    <border>
      <left style="thin">
        <color theme="1" tint="0.14996795556505021"/>
      </left>
      <right style="thin">
        <color theme="1" tint="0.14996795556505021"/>
      </right>
      <top style="medium">
        <color theme="1" tint="0.14996795556505021"/>
      </top>
      <bottom style="thin">
        <color theme="1" tint="0.14996795556505021"/>
      </bottom>
      <diagonal/>
    </border>
    <border>
      <left style="thin">
        <color theme="1" tint="0.14996795556505021"/>
      </left>
      <right style="medium">
        <color theme="1" tint="0.14996795556505021"/>
      </right>
      <top style="medium">
        <color theme="1" tint="0.14996795556505021"/>
      </top>
      <bottom style="thin">
        <color theme="1" tint="0.14996795556505021"/>
      </bottom>
      <diagonal/>
    </border>
    <border>
      <left style="medium">
        <color theme="1" tint="0.14996795556505021"/>
      </left>
      <right style="thin">
        <color theme="1" tint="0.14996795556505021"/>
      </right>
      <top style="thin">
        <color theme="1" tint="0.14996795556505021"/>
      </top>
      <bottom style="thin">
        <color theme="1" tint="0.14996795556505021"/>
      </bottom>
      <diagonal/>
    </border>
    <border>
      <left style="medium">
        <color theme="1" tint="0.14996795556505021"/>
      </left>
      <right style="thin">
        <color theme="1" tint="0.14996795556505021"/>
      </right>
      <top style="thin">
        <color theme="1" tint="0.14996795556505021"/>
      </top>
      <bottom style="medium">
        <color theme="1" tint="0.14996795556505021"/>
      </bottom>
      <diagonal/>
    </border>
    <border>
      <left style="thin">
        <color theme="1" tint="0.14996795556505021"/>
      </left>
      <right style="thin">
        <color theme="1" tint="0.14996795556505021"/>
      </right>
      <top style="thin">
        <color theme="1" tint="0.14996795556505021"/>
      </top>
      <bottom style="medium">
        <color theme="1" tint="0.14996795556505021"/>
      </bottom>
      <diagonal/>
    </border>
    <border>
      <left style="thin">
        <color theme="1" tint="0.14996795556505021"/>
      </left>
      <right style="medium">
        <color theme="1" tint="0.14996795556505021"/>
      </right>
      <top style="thin">
        <color theme="1" tint="0.14996795556505021"/>
      </top>
      <bottom style="medium">
        <color theme="1" tint="0.14996795556505021"/>
      </bottom>
      <diagonal/>
    </border>
    <border>
      <left style="thin">
        <color theme="1" tint="0.14996795556505021"/>
      </left>
      <right style="thin">
        <color theme="1" tint="0.14996795556505021"/>
      </right>
      <top style="medium">
        <color theme="1" tint="0.14996795556505021"/>
      </top>
      <bottom/>
      <diagonal/>
    </border>
    <border>
      <left style="thin">
        <color theme="1" tint="0.14996795556505021"/>
      </left>
      <right style="medium">
        <color theme="1" tint="0.14996795556505021"/>
      </right>
      <top style="medium">
        <color theme="1" tint="0.14996795556505021"/>
      </top>
      <bottom/>
      <diagonal/>
    </border>
    <border>
      <left style="thin">
        <color theme="1" tint="0.14996795556505021"/>
      </left>
      <right style="thin">
        <color theme="1" tint="0.14996795556505021"/>
      </right>
      <top/>
      <bottom/>
      <diagonal/>
    </border>
    <border>
      <left style="thin">
        <color theme="1" tint="0.14996795556505021"/>
      </left>
      <right style="medium">
        <color theme="1" tint="0.14996795556505021"/>
      </right>
      <top/>
      <bottom/>
      <diagonal/>
    </border>
    <border>
      <left style="thin">
        <color theme="1" tint="0.14996795556505021"/>
      </left>
      <right style="thin">
        <color theme="1" tint="0.14996795556505021"/>
      </right>
      <top/>
      <bottom style="medium">
        <color theme="1" tint="0.14996795556505021"/>
      </bottom>
      <diagonal/>
    </border>
    <border>
      <left/>
      <right style="thin">
        <color theme="1" tint="0.14996795556505021"/>
      </right>
      <top style="medium">
        <color theme="1" tint="0.14996795556505021"/>
      </top>
      <bottom/>
      <diagonal/>
    </border>
    <border>
      <left/>
      <right style="thin">
        <color theme="1" tint="0.14996795556505021"/>
      </right>
      <top/>
      <bottom/>
      <diagonal/>
    </border>
    <border>
      <left style="medium">
        <color theme="1" tint="0.14993743705557422"/>
      </left>
      <right style="thin">
        <color theme="1" tint="0.14996795556505021"/>
      </right>
      <top style="medium">
        <color theme="1" tint="0.14993743705557422"/>
      </top>
      <bottom style="thin">
        <color theme="1" tint="0.14996795556505021"/>
      </bottom>
      <diagonal/>
    </border>
    <border>
      <left style="thin">
        <color theme="1" tint="0.14996795556505021"/>
      </left>
      <right style="medium">
        <color theme="1" tint="0.14993743705557422"/>
      </right>
      <top style="medium">
        <color theme="1" tint="0.14993743705557422"/>
      </top>
      <bottom style="thin">
        <color theme="1" tint="0.14996795556505021"/>
      </bottom>
      <diagonal/>
    </border>
    <border>
      <left style="medium">
        <color theme="1" tint="0.14993743705557422"/>
      </left>
      <right style="thin">
        <color theme="1" tint="0.14996795556505021"/>
      </right>
      <top style="thin">
        <color theme="1" tint="0.14996795556505021"/>
      </top>
      <bottom style="thin">
        <color theme="1" tint="0.14996795556505021"/>
      </bottom>
      <diagonal/>
    </border>
    <border>
      <left style="thin">
        <color theme="1" tint="0.14996795556505021"/>
      </left>
      <right style="medium">
        <color theme="1" tint="0.14993743705557422"/>
      </right>
      <top style="thin">
        <color theme="1" tint="0.14996795556505021"/>
      </top>
      <bottom style="thin">
        <color theme="1" tint="0.14996795556505021"/>
      </bottom>
      <diagonal/>
    </border>
    <border>
      <left style="medium">
        <color theme="1" tint="0.14993743705557422"/>
      </left>
      <right style="thin">
        <color theme="1" tint="0.14996795556505021"/>
      </right>
      <top style="thin">
        <color theme="1" tint="0.14996795556505021"/>
      </top>
      <bottom/>
      <diagonal/>
    </border>
    <border>
      <left style="thin">
        <color theme="1" tint="0.14996795556505021"/>
      </left>
      <right style="medium">
        <color theme="1" tint="0.14993743705557422"/>
      </right>
      <top style="thin">
        <color theme="1" tint="0.14996795556505021"/>
      </top>
      <bottom/>
      <diagonal/>
    </border>
    <border>
      <left style="medium">
        <color theme="1" tint="0.14996795556505021"/>
      </left>
      <right style="thin">
        <color theme="1" tint="0.14996795556505021"/>
      </right>
      <top style="medium">
        <color theme="1" tint="0.14996795556505021"/>
      </top>
      <bottom style="medium">
        <color theme="1" tint="0.14996795556505021"/>
      </bottom>
      <diagonal/>
    </border>
    <border>
      <left style="medium">
        <color theme="1" tint="0.14996795556505021"/>
      </left>
      <right style="thin">
        <color theme="1" tint="0.14996795556505021"/>
      </right>
      <top style="thin">
        <color theme="1" tint="0.14996795556505021"/>
      </top>
      <bottom/>
      <diagonal/>
    </border>
    <border>
      <left style="medium">
        <color theme="1" tint="0.14993743705557422"/>
      </left>
      <right style="thin">
        <color theme="1" tint="0.14993743705557422"/>
      </right>
      <top style="medium">
        <color theme="1" tint="0.14993743705557422"/>
      </top>
      <bottom style="medium">
        <color theme="1" tint="0.14993743705557422"/>
      </bottom>
      <diagonal/>
    </border>
    <border>
      <left style="thin">
        <color theme="1" tint="0.14993743705557422"/>
      </left>
      <right style="thin">
        <color theme="1" tint="0.14993743705557422"/>
      </right>
      <top style="medium">
        <color theme="1" tint="0.14993743705557422"/>
      </top>
      <bottom style="medium">
        <color theme="1" tint="0.14993743705557422"/>
      </bottom>
      <diagonal/>
    </border>
    <border>
      <left style="thin">
        <color theme="1" tint="0.14993743705557422"/>
      </left>
      <right style="medium">
        <color theme="1" tint="0.14993743705557422"/>
      </right>
      <top style="medium">
        <color theme="1" tint="0.14993743705557422"/>
      </top>
      <bottom style="medium">
        <color theme="1" tint="0.14993743705557422"/>
      </bottom>
      <diagonal/>
    </border>
    <border>
      <left style="thin">
        <color theme="1" tint="0.14996795556505021"/>
      </left>
      <right/>
      <top style="medium">
        <color theme="1" tint="0.14996795556505021"/>
      </top>
      <bottom style="medium">
        <color theme="1" tint="0.14996795556505021"/>
      </bottom>
      <diagonal/>
    </border>
    <border>
      <left style="thin">
        <color theme="1" tint="0.14996795556505021"/>
      </left>
      <right/>
      <top style="medium">
        <color theme="1" tint="0.14996795556505021"/>
      </top>
      <bottom style="thin">
        <color theme="1" tint="0.14996795556505021"/>
      </bottom>
      <diagonal/>
    </border>
    <border>
      <left style="thin">
        <color theme="1" tint="0.14996795556505021"/>
      </left>
      <right/>
      <top style="thin">
        <color theme="1" tint="0.14996795556505021"/>
      </top>
      <bottom style="thin">
        <color theme="1" tint="0.14996795556505021"/>
      </bottom>
      <diagonal/>
    </border>
    <border>
      <left style="thin">
        <color theme="1" tint="0.14996795556505021"/>
      </left>
      <right/>
      <top style="thin">
        <color theme="1" tint="0.14996795556505021"/>
      </top>
      <bottom/>
      <diagonal/>
    </border>
    <border>
      <left style="medium">
        <color theme="1" tint="0.14993743705557422"/>
      </left>
      <right style="thin">
        <color theme="1" tint="0.14993743705557422"/>
      </right>
      <top style="medium">
        <color theme="1" tint="0.14993743705557422"/>
      </top>
      <bottom style="thin">
        <color theme="1" tint="0.14993743705557422"/>
      </bottom>
      <diagonal/>
    </border>
    <border>
      <left style="thin">
        <color theme="1" tint="0.14993743705557422"/>
      </left>
      <right style="thin">
        <color theme="1" tint="0.14993743705557422"/>
      </right>
      <top style="medium">
        <color theme="1" tint="0.14993743705557422"/>
      </top>
      <bottom style="thin">
        <color theme="1" tint="0.14993743705557422"/>
      </bottom>
      <diagonal/>
    </border>
    <border>
      <left style="thin">
        <color theme="1" tint="0.14993743705557422"/>
      </left>
      <right style="medium">
        <color theme="1" tint="0.14993743705557422"/>
      </right>
      <top style="medium">
        <color theme="1" tint="0.14993743705557422"/>
      </top>
      <bottom style="thin">
        <color theme="1" tint="0.14993743705557422"/>
      </bottom>
      <diagonal/>
    </border>
    <border>
      <left style="medium">
        <color theme="1" tint="0.14993743705557422"/>
      </left>
      <right style="thin">
        <color theme="1" tint="0.14993743705557422"/>
      </right>
      <top style="thin">
        <color theme="1" tint="0.14993743705557422"/>
      </top>
      <bottom style="thin">
        <color theme="1" tint="0.14993743705557422"/>
      </bottom>
      <diagonal/>
    </border>
    <border>
      <left style="thin">
        <color theme="1" tint="0.14993743705557422"/>
      </left>
      <right style="thin">
        <color theme="1" tint="0.14993743705557422"/>
      </right>
      <top style="thin">
        <color theme="1" tint="0.14993743705557422"/>
      </top>
      <bottom style="thin">
        <color theme="1" tint="0.14993743705557422"/>
      </bottom>
      <diagonal/>
    </border>
    <border>
      <left style="thin">
        <color theme="1" tint="0.14993743705557422"/>
      </left>
      <right style="medium">
        <color theme="1" tint="0.14993743705557422"/>
      </right>
      <top style="thin">
        <color theme="1" tint="0.14993743705557422"/>
      </top>
      <bottom style="thin">
        <color theme="1" tint="0.14993743705557422"/>
      </bottom>
      <diagonal/>
    </border>
    <border>
      <left style="thin">
        <color theme="1" tint="0.14993743705557422"/>
      </left>
      <right style="thin">
        <color theme="1" tint="0.14993743705557422"/>
      </right>
      <top style="thin">
        <color theme="1" tint="0.14993743705557422"/>
      </top>
      <bottom style="medium">
        <color theme="1" tint="0.14993743705557422"/>
      </bottom>
      <diagonal/>
    </border>
    <border>
      <left style="thin">
        <color theme="1" tint="0.14993743705557422"/>
      </left>
      <right style="medium">
        <color theme="1" tint="0.14993743705557422"/>
      </right>
      <top style="thin">
        <color theme="1" tint="0.14993743705557422"/>
      </top>
      <bottom style="medium">
        <color theme="1" tint="0.14993743705557422"/>
      </bottom>
      <diagonal/>
    </border>
    <border>
      <left style="thin">
        <color indexed="64"/>
      </left>
      <right/>
      <top/>
      <bottom/>
      <diagonal/>
    </border>
    <border>
      <left style="medium">
        <color theme="1" tint="0.14996795556505021"/>
      </left>
      <right style="thin">
        <color theme="1" tint="0.14993743705557422"/>
      </right>
      <top style="medium">
        <color theme="1" tint="0.14996795556505021"/>
      </top>
      <bottom style="thin">
        <color theme="1" tint="0.14993743705557422"/>
      </bottom>
      <diagonal/>
    </border>
    <border>
      <left style="thin">
        <color theme="1" tint="0.14993743705557422"/>
      </left>
      <right style="thin">
        <color theme="1" tint="0.14993743705557422"/>
      </right>
      <top style="medium">
        <color theme="1" tint="0.14996795556505021"/>
      </top>
      <bottom style="thin">
        <color theme="1" tint="0.14993743705557422"/>
      </bottom>
      <diagonal/>
    </border>
    <border>
      <left style="thin">
        <color theme="1" tint="0.14993743705557422"/>
      </left>
      <right style="medium">
        <color theme="1" tint="0.14993743705557422"/>
      </right>
      <top style="medium">
        <color theme="1" tint="0.14996795556505021"/>
      </top>
      <bottom style="thin">
        <color theme="1" tint="0.14993743705557422"/>
      </bottom>
      <diagonal/>
    </border>
    <border>
      <left/>
      <right style="thin">
        <color theme="1" tint="0.14993743705557422"/>
      </right>
      <top style="thin">
        <color theme="1" tint="0.14993743705557422"/>
      </top>
      <bottom style="medium">
        <color theme="1" tint="0.14993743705557422"/>
      </bottom>
      <diagonal/>
    </border>
    <border>
      <left/>
      <right style="thin">
        <color theme="1" tint="0.14993743705557422"/>
      </right>
      <top style="medium">
        <color theme="1" tint="0.14993743705557422"/>
      </top>
      <bottom style="medium">
        <color theme="1" tint="0.14993743705557422"/>
      </bottom>
      <diagonal/>
    </border>
    <border>
      <left/>
      <right style="thin">
        <color theme="1" tint="0.14993743705557422"/>
      </right>
      <top style="thin">
        <color theme="1" tint="0.14993743705557422"/>
      </top>
      <bottom style="thin">
        <color theme="1" tint="0.14993743705557422"/>
      </bottom>
      <diagonal/>
    </border>
    <border>
      <left style="medium">
        <color theme="1" tint="0.14996795556505021"/>
      </left>
      <right style="thin">
        <color theme="0" tint="-0.24994659260841701"/>
      </right>
      <top style="medium">
        <color theme="1" tint="0.14996795556505021"/>
      </top>
      <bottom/>
      <diagonal/>
    </border>
    <border>
      <left style="thin">
        <color theme="0" tint="-0.24994659260841701"/>
      </left>
      <right style="medium">
        <color theme="1" tint="0.14996795556505021"/>
      </right>
      <top style="medium">
        <color theme="1" tint="0.14996795556505021"/>
      </top>
      <bottom/>
      <diagonal/>
    </border>
  </borders>
  <cellStyleXfs count="2">
    <xf numFmtId="0" fontId="0" fillId="0" borderId="0"/>
    <xf numFmtId="3" fontId="4" fillId="0" borderId="1" applyProtection="0">
      <alignment vertical="center"/>
      <protection locked="0"/>
    </xf>
  </cellStyleXfs>
  <cellXfs count="262">
    <xf numFmtId="0" fontId="0" fillId="0" borderId="0" xfId="0"/>
    <xf numFmtId="0" fontId="1" fillId="0" borderId="0" xfId="0" applyFont="1" applyAlignment="1" applyProtection="1">
      <alignment vertical="center"/>
      <protection locked="0"/>
    </xf>
    <xf numFmtId="0" fontId="2" fillId="0" borderId="0" xfId="0" applyFont="1" applyProtection="1">
      <protection locked="0"/>
    </xf>
    <xf numFmtId="0" fontId="3" fillId="0" borderId="0" xfId="0" applyFont="1" applyProtection="1">
      <protection locked="0"/>
    </xf>
    <xf numFmtId="0" fontId="10" fillId="0" borderId="0" xfId="0" applyFont="1" applyAlignment="1"/>
    <xf numFmtId="0" fontId="10" fillId="0" borderId="0" xfId="0" applyFont="1"/>
    <xf numFmtId="0" fontId="10" fillId="0" borderId="0" xfId="0" applyFont="1" applyAlignment="1">
      <alignment vertical="top"/>
    </xf>
    <xf numFmtId="0" fontId="5" fillId="0" borderId="0" xfId="0" applyFont="1" applyProtection="1">
      <protection locked="0"/>
    </xf>
    <xf numFmtId="0" fontId="3" fillId="0" borderId="0" xfId="0" applyFont="1"/>
    <xf numFmtId="166" fontId="8" fillId="0" borderId="0" xfId="0" applyNumberFormat="1" applyFont="1" applyBorder="1" applyAlignment="1">
      <alignment vertical="center"/>
    </xf>
    <xf numFmtId="166" fontId="6" fillId="0" borderId="0" xfId="0" applyNumberFormat="1" applyFont="1" applyBorder="1" applyAlignment="1">
      <alignment vertical="center"/>
    </xf>
    <xf numFmtId="0" fontId="6" fillId="0" borderId="0" xfId="0" applyFont="1" applyBorder="1"/>
    <xf numFmtId="0" fontId="6" fillId="0" borderId="0" xfId="0" applyFont="1"/>
    <xf numFmtId="0" fontId="3" fillId="0" borderId="0" xfId="0" applyFont="1" applyAlignment="1">
      <alignment vertical="center"/>
    </xf>
    <xf numFmtId="0" fontId="26" fillId="0" borderId="0" xfId="0" applyFont="1" applyAlignment="1"/>
    <xf numFmtId="0" fontId="28" fillId="0" borderId="0" xfId="0" applyFont="1" applyAlignment="1" applyProtection="1">
      <alignment vertical="center"/>
      <protection locked="0"/>
    </xf>
    <xf numFmtId="0" fontId="30" fillId="0" borderId="0" xfId="0" applyFont="1" applyProtection="1">
      <protection locked="0"/>
    </xf>
    <xf numFmtId="0" fontId="32" fillId="0" borderId="0" xfId="0" applyFont="1" applyProtection="1">
      <protection locked="0"/>
    </xf>
    <xf numFmtId="0" fontId="31" fillId="0" borderId="0" xfId="0" applyFont="1" applyProtection="1">
      <protection locked="0"/>
    </xf>
    <xf numFmtId="0" fontId="33" fillId="0" borderId="0" xfId="0" applyFont="1" applyAlignment="1" applyProtection="1">
      <alignment vertical="center"/>
      <protection locked="0"/>
    </xf>
    <xf numFmtId="0" fontId="35" fillId="0" borderId="0" xfId="0" applyFont="1" applyProtection="1">
      <protection locked="0"/>
    </xf>
    <xf numFmtId="0" fontId="36" fillId="2" borderId="0" xfId="0" applyFont="1" applyFill="1" applyAlignment="1" applyProtection="1">
      <alignment vertical="center"/>
      <protection locked="0"/>
    </xf>
    <xf numFmtId="0" fontId="34" fillId="2" borderId="0" xfId="0" applyFont="1" applyFill="1" applyAlignment="1" applyProtection="1">
      <alignment vertical="center"/>
      <protection locked="0"/>
    </xf>
    <xf numFmtId="164" fontId="33" fillId="2" borderId="0" xfId="0" applyNumberFormat="1" applyFont="1" applyFill="1" applyAlignment="1" applyProtection="1">
      <alignment vertical="center"/>
      <protection locked="0"/>
    </xf>
    <xf numFmtId="0" fontId="35" fillId="2" borderId="0" xfId="0" applyFont="1" applyFill="1" applyProtection="1">
      <protection locked="0"/>
    </xf>
    <xf numFmtId="0" fontId="35" fillId="2" borderId="0" xfId="0" applyFont="1" applyFill="1"/>
    <xf numFmtId="0" fontId="33" fillId="2" borderId="0" xfId="0" applyFont="1" applyFill="1" applyAlignment="1" applyProtection="1">
      <alignment vertical="center"/>
      <protection locked="0"/>
    </xf>
    <xf numFmtId="165" fontId="38" fillId="2" borderId="26" xfId="0" applyNumberFormat="1" applyFont="1" applyFill="1" applyBorder="1" applyAlignment="1" applyProtection="1">
      <alignment vertical="center"/>
      <protection locked="0"/>
    </xf>
    <xf numFmtId="0" fontId="37" fillId="2" borderId="35" xfId="0" applyFont="1" applyFill="1" applyBorder="1" applyAlignment="1">
      <alignment horizontal="center" vertical="center"/>
    </xf>
    <xf numFmtId="165" fontId="38" fillId="2" borderId="37" xfId="0" applyNumberFormat="1" applyFont="1" applyFill="1" applyBorder="1" applyAlignment="1" applyProtection="1">
      <alignment vertical="center"/>
      <protection locked="0"/>
    </xf>
    <xf numFmtId="165" fontId="27" fillId="3" borderId="37" xfId="0" applyNumberFormat="1" applyFont="1" applyFill="1" applyBorder="1" applyAlignment="1" applyProtection="1">
      <alignment horizontal="right" vertical="center"/>
      <protection locked="0"/>
    </xf>
    <xf numFmtId="0" fontId="37" fillId="2" borderId="12" xfId="0" applyFont="1" applyFill="1" applyBorder="1" applyAlignment="1">
      <alignment horizontal="center" vertical="center"/>
    </xf>
    <xf numFmtId="165" fontId="38" fillId="2" borderId="39" xfId="0" applyNumberFormat="1" applyFont="1" applyFill="1" applyBorder="1" applyAlignment="1" applyProtection="1">
      <alignment vertical="center"/>
      <protection locked="0"/>
    </xf>
    <xf numFmtId="165" fontId="38" fillId="2" borderId="40" xfId="0" applyNumberFormat="1" applyFont="1" applyFill="1" applyBorder="1" applyAlignment="1" applyProtection="1">
      <alignment vertical="center"/>
      <protection locked="0"/>
    </xf>
    <xf numFmtId="3" fontId="38" fillId="2" borderId="40" xfId="0" applyNumberFormat="1" applyFont="1" applyFill="1" applyBorder="1" applyAlignment="1" applyProtection="1">
      <alignment vertical="center"/>
      <protection locked="0"/>
    </xf>
    <xf numFmtId="165" fontId="38" fillId="2" borderId="41" xfId="0" applyNumberFormat="1" applyFont="1" applyFill="1" applyBorder="1" applyAlignment="1" applyProtection="1">
      <alignment vertical="center"/>
      <protection locked="0"/>
    </xf>
    <xf numFmtId="0" fontId="5" fillId="2" borderId="0" xfId="0" applyFont="1" applyFill="1" applyProtection="1">
      <protection locked="0"/>
    </xf>
    <xf numFmtId="0" fontId="30" fillId="2" borderId="0" xfId="0" applyFont="1" applyFill="1" applyProtection="1">
      <protection locked="0"/>
    </xf>
    <xf numFmtId="0" fontId="29" fillId="2" borderId="0" xfId="0" applyFont="1" applyFill="1" applyAlignment="1" applyProtection="1">
      <alignment vertical="center"/>
      <protection locked="0"/>
    </xf>
    <xf numFmtId="164" fontId="28" fillId="2" borderId="0" xfId="0" applyNumberFormat="1" applyFont="1" applyFill="1" applyAlignment="1" applyProtection="1">
      <alignment vertical="center"/>
      <protection locked="0"/>
    </xf>
    <xf numFmtId="0" fontId="31" fillId="2" borderId="0" xfId="0" applyFont="1" applyFill="1" applyProtection="1">
      <protection locked="0"/>
    </xf>
    <xf numFmtId="3" fontId="31" fillId="2" borderId="0" xfId="0" applyNumberFormat="1" applyFont="1" applyFill="1" applyProtection="1">
      <protection locked="0"/>
    </xf>
    <xf numFmtId="0" fontId="31" fillId="2" borderId="0" xfId="0" applyFont="1" applyFill="1"/>
    <xf numFmtId="0" fontId="32" fillId="2" borderId="0" xfId="0" applyFont="1" applyFill="1"/>
    <xf numFmtId="0" fontId="32" fillId="2" borderId="0" xfId="0" applyFont="1" applyFill="1" applyProtection="1">
      <protection locked="0"/>
    </xf>
    <xf numFmtId="0" fontId="28" fillId="2" borderId="0" xfId="0" applyFont="1" applyFill="1" applyAlignment="1" applyProtection="1">
      <alignment vertical="center"/>
      <protection locked="0"/>
    </xf>
    <xf numFmtId="0" fontId="3" fillId="2" borderId="0" xfId="0" applyFont="1" applyFill="1" applyProtection="1">
      <protection locked="0"/>
    </xf>
    <xf numFmtId="0" fontId="3" fillId="2" borderId="0" xfId="0" applyFont="1" applyFill="1"/>
    <xf numFmtId="0" fontId="1" fillId="2" borderId="0" xfId="0" applyFont="1" applyFill="1" applyAlignment="1" applyProtection="1">
      <alignment vertical="center"/>
      <protection locked="0"/>
    </xf>
    <xf numFmtId="0" fontId="2" fillId="2" borderId="0" xfId="0" applyFont="1" applyFill="1" applyProtection="1">
      <protection locked="0"/>
    </xf>
    <xf numFmtId="0" fontId="1" fillId="2" borderId="0" xfId="0" applyFont="1" applyFill="1" applyBorder="1" applyAlignment="1" applyProtection="1">
      <alignment vertical="center"/>
      <protection locked="0"/>
    </xf>
    <xf numFmtId="0" fontId="5" fillId="2" borderId="0" xfId="0" applyFont="1" applyFill="1" applyBorder="1" applyProtection="1">
      <protection locked="0"/>
    </xf>
    <xf numFmtId="0" fontId="2" fillId="2" borderId="0" xfId="0" applyFont="1" applyFill="1" applyBorder="1" applyProtection="1">
      <protection locked="0"/>
    </xf>
    <xf numFmtId="0" fontId="23" fillId="2" borderId="0" xfId="0" applyFont="1" applyFill="1" applyAlignment="1" applyProtection="1">
      <alignment vertical="center"/>
      <protection locked="0"/>
    </xf>
    <xf numFmtId="164" fontId="1" fillId="2" borderId="0" xfId="0" applyNumberFormat="1" applyFont="1" applyFill="1" applyAlignment="1" applyProtection="1">
      <alignment vertical="center"/>
      <protection locked="0"/>
    </xf>
    <xf numFmtId="3" fontId="10" fillId="2" borderId="4" xfId="0" applyNumberFormat="1" applyFont="1" applyFill="1" applyBorder="1" applyAlignment="1"/>
    <xf numFmtId="3" fontId="10" fillId="2" borderId="5" xfId="0" applyNumberFormat="1" applyFont="1" applyFill="1" applyBorder="1" applyAlignment="1">
      <alignment horizontal="center"/>
    </xf>
    <xf numFmtId="3" fontId="22" fillId="2" borderId="4" xfId="0" applyNumberFormat="1" applyFont="1" applyFill="1" applyBorder="1" applyAlignment="1"/>
    <xf numFmtId="0" fontId="10" fillId="2" borderId="5" xfId="0" applyFont="1" applyFill="1" applyBorder="1" applyAlignment="1"/>
    <xf numFmtId="3" fontId="6" fillId="2" borderId="6" xfId="0" applyNumberFormat="1" applyFont="1" applyFill="1" applyBorder="1" applyAlignment="1"/>
    <xf numFmtId="3" fontId="6" fillId="2" borderId="5" xfId="0" applyNumberFormat="1" applyFont="1" applyFill="1" applyBorder="1" applyAlignment="1"/>
    <xf numFmtId="166" fontId="10" fillId="2" borderId="4" xfId="0" applyNumberFormat="1" applyFont="1" applyFill="1" applyBorder="1" applyAlignment="1"/>
    <xf numFmtId="166" fontId="6" fillId="2" borderId="4" xfId="0" applyNumberFormat="1" applyFont="1" applyFill="1" applyBorder="1" applyAlignment="1"/>
    <xf numFmtId="3" fontId="8" fillId="2" borderId="4" xfId="0" applyNumberFormat="1" applyFont="1" applyFill="1" applyBorder="1" applyAlignment="1"/>
    <xf numFmtId="3" fontId="6" fillId="2" borderId="5" xfId="1" applyFont="1" applyFill="1" applyBorder="1" applyAlignment="1" applyProtection="1"/>
    <xf numFmtId="166" fontId="20" fillId="2" borderId="4" xfId="0" applyNumberFormat="1" applyFont="1" applyFill="1" applyBorder="1" applyAlignment="1"/>
    <xf numFmtId="166" fontId="21" fillId="2" borderId="4" xfId="0" applyNumberFormat="1" applyFont="1" applyFill="1" applyBorder="1" applyAlignment="1"/>
    <xf numFmtId="166" fontId="15" fillId="2" borderId="4" xfId="0" applyNumberFormat="1" applyFont="1" applyFill="1" applyBorder="1" applyAlignment="1"/>
    <xf numFmtId="3" fontId="15" fillId="2" borderId="5" xfId="0" applyNumberFormat="1" applyFont="1" applyFill="1" applyBorder="1" applyAlignment="1"/>
    <xf numFmtId="0" fontId="6" fillId="2" borderId="5" xfId="0" applyFont="1" applyFill="1" applyBorder="1" applyAlignment="1"/>
    <xf numFmtId="3" fontId="8" fillId="2" borderId="5" xfId="0" applyNumberFormat="1" applyFont="1" applyFill="1" applyBorder="1" applyAlignment="1"/>
    <xf numFmtId="166" fontId="8" fillId="2" borderId="4" xfId="0" applyNumberFormat="1" applyFont="1" applyFill="1" applyBorder="1" applyAlignment="1"/>
    <xf numFmtId="0" fontId="7" fillId="2" borderId="5" xfId="0" applyFont="1" applyFill="1" applyBorder="1" applyAlignment="1"/>
    <xf numFmtId="166" fontId="10" fillId="2" borderId="7" xfId="0" applyNumberFormat="1" applyFont="1" applyFill="1" applyBorder="1" applyAlignment="1"/>
    <xf numFmtId="3" fontId="10" fillId="2" borderId="8" xfId="0" applyNumberFormat="1" applyFont="1" applyFill="1" applyBorder="1" applyAlignment="1"/>
    <xf numFmtId="3" fontId="10" fillId="2" borderId="5" xfId="0" applyNumberFormat="1" applyFont="1" applyFill="1" applyBorder="1" applyAlignment="1"/>
    <xf numFmtId="3" fontId="9" fillId="2" borderId="4" xfId="0" applyNumberFormat="1" applyFont="1" applyFill="1" applyBorder="1" applyAlignment="1"/>
    <xf numFmtId="166" fontId="16" fillId="2" borderId="4" xfId="0" applyNumberFormat="1" applyFont="1" applyFill="1" applyBorder="1" applyAlignment="1"/>
    <xf numFmtId="166" fontId="17" fillId="2" borderId="4" xfId="0" applyNumberFormat="1" applyFont="1" applyFill="1" applyBorder="1" applyAlignment="1"/>
    <xf numFmtId="166" fontId="19" fillId="2" borderId="4" xfId="0" applyNumberFormat="1" applyFont="1" applyFill="1" applyBorder="1" applyAlignment="1"/>
    <xf numFmtId="165" fontId="9" fillId="2" borderId="4" xfId="0" applyNumberFormat="1" applyFont="1" applyFill="1" applyBorder="1" applyAlignment="1">
      <alignment horizontal="right"/>
    </xf>
    <xf numFmtId="1" fontId="9" fillId="2" borderId="4" xfId="0" applyNumberFormat="1" applyFont="1" applyFill="1" applyBorder="1" applyAlignment="1">
      <alignment horizontal="right"/>
    </xf>
    <xf numFmtId="3" fontId="10" fillId="2" borderId="6" xfId="0" applyNumberFormat="1" applyFont="1" applyFill="1" applyBorder="1" applyAlignment="1"/>
    <xf numFmtId="3" fontId="9" fillId="2" borderId="5" xfId="0" applyNumberFormat="1" applyFont="1" applyFill="1" applyBorder="1" applyAlignment="1"/>
    <xf numFmtId="3" fontId="18" fillId="2" borderId="5" xfId="0" applyNumberFormat="1" applyFont="1" applyFill="1" applyBorder="1" applyAlignment="1"/>
    <xf numFmtId="166" fontId="9" fillId="2" borderId="4" xfId="0" applyNumberFormat="1" applyFont="1" applyFill="1" applyBorder="1" applyAlignment="1"/>
    <xf numFmtId="166" fontId="19" fillId="2" borderId="7" xfId="0" applyNumberFormat="1" applyFont="1" applyFill="1" applyBorder="1" applyAlignment="1">
      <alignment vertical="center"/>
    </xf>
    <xf numFmtId="3" fontId="19" fillId="2" borderId="8" xfId="0" applyNumberFormat="1" applyFont="1" applyFill="1" applyBorder="1" applyAlignment="1">
      <alignment vertical="top"/>
    </xf>
    <xf numFmtId="0" fontId="3" fillId="2" borderId="2" xfId="0" applyFont="1" applyFill="1" applyBorder="1"/>
    <xf numFmtId="3" fontId="6" fillId="2" borderId="3" xfId="0" applyNumberFormat="1" applyFont="1" applyFill="1" applyBorder="1" applyAlignment="1">
      <alignment vertical="center"/>
    </xf>
    <xf numFmtId="166" fontId="6" fillId="2" borderId="4" xfId="0" applyNumberFormat="1" applyFont="1" applyFill="1" applyBorder="1" applyAlignment="1">
      <alignment vertical="center"/>
    </xf>
    <xf numFmtId="166" fontId="6" fillId="2" borderId="5" xfId="0" applyNumberFormat="1" applyFont="1" applyFill="1" applyBorder="1" applyAlignment="1">
      <alignment vertical="center"/>
    </xf>
    <xf numFmtId="0" fontId="3" fillId="2" borderId="4" xfId="0" applyFont="1" applyFill="1" applyBorder="1"/>
    <xf numFmtId="166" fontId="8" fillId="2" borderId="5" xfId="0" applyNumberFormat="1" applyFont="1" applyFill="1" applyBorder="1" applyAlignment="1">
      <alignment vertical="center"/>
    </xf>
    <xf numFmtId="0" fontId="3" fillId="2" borderId="5" xfId="0" applyFont="1" applyFill="1" applyBorder="1"/>
    <xf numFmtId="166" fontId="40" fillId="2" borderId="4" xfId="0" applyNumberFormat="1" applyFont="1" applyFill="1" applyBorder="1" applyAlignment="1">
      <alignment vertical="center"/>
    </xf>
    <xf numFmtId="0" fontId="3" fillId="2" borderId="7" xfId="0" applyFont="1" applyFill="1" applyBorder="1"/>
    <xf numFmtId="166" fontId="8" fillId="2" borderId="8" xfId="0" applyNumberFormat="1" applyFont="1" applyFill="1" applyBorder="1" applyAlignment="1">
      <alignment vertical="center"/>
    </xf>
    <xf numFmtId="166" fontId="8" fillId="2" borderId="0" xfId="0" applyNumberFormat="1" applyFont="1" applyFill="1" applyBorder="1" applyAlignment="1">
      <alignment vertical="center"/>
    </xf>
    <xf numFmtId="3" fontId="33" fillId="4" borderId="32" xfId="1" applyNumberFormat="1" applyFont="1" applyFill="1" applyBorder="1" applyAlignment="1" applyProtection="1">
      <alignment vertical="center"/>
      <protection locked="0"/>
    </xf>
    <xf numFmtId="3" fontId="27" fillId="4" borderId="33" xfId="1" applyNumberFormat="1" applyFont="1" applyFill="1" applyBorder="1" applyAlignment="1" applyProtection="1">
      <alignment vertical="center"/>
      <protection locked="0"/>
    </xf>
    <xf numFmtId="3" fontId="33" fillId="4" borderId="22" xfId="1" applyNumberFormat="1" applyFont="1" applyFill="1" applyBorder="1" applyAlignment="1" applyProtection="1">
      <alignment vertical="center"/>
      <protection locked="0"/>
    </xf>
    <xf numFmtId="3" fontId="27" fillId="4" borderId="34" xfId="1" applyNumberFormat="1" applyFont="1" applyFill="1" applyBorder="1" applyAlignment="1" applyProtection="1">
      <alignment vertical="center"/>
      <protection locked="0"/>
    </xf>
    <xf numFmtId="165" fontId="27" fillId="2" borderId="37" xfId="0" applyNumberFormat="1" applyFont="1" applyFill="1" applyBorder="1" applyAlignment="1" applyProtection="1">
      <alignment vertical="center"/>
      <protection locked="0"/>
    </xf>
    <xf numFmtId="165" fontId="27" fillId="2" borderId="36" xfId="0" applyNumberFormat="1" applyFont="1" applyFill="1" applyBorder="1" applyAlignment="1" applyProtection="1">
      <alignment vertical="center"/>
      <protection locked="0"/>
    </xf>
    <xf numFmtId="165" fontId="27" fillId="2" borderId="38" xfId="0" applyNumberFormat="1" applyFont="1" applyFill="1" applyBorder="1" applyAlignment="1" applyProtection="1">
      <alignment vertical="center"/>
      <protection locked="0"/>
    </xf>
    <xf numFmtId="165" fontId="38" fillId="2" borderId="36" xfId="0" applyNumberFormat="1" applyFont="1" applyFill="1" applyBorder="1" applyAlignment="1" applyProtection="1">
      <alignment vertical="center"/>
      <protection locked="0"/>
    </xf>
    <xf numFmtId="165" fontId="27" fillId="2" borderId="40" xfId="0" applyNumberFormat="1" applyFont="1" applyFill="1" applyBorder="1" applyAlignment="1" applyProtection="1">
      <alignment vertical="center"/>
      <protection locked="0"/>
    </xf>
    <xf numFmtId="165" fontId="27" fillId="2" borderId="39" xfId="0" applyNumberFormat="1" applyFont="1" applyFill="1" applyBorder="1" applyAlignment="1" applyProtection="1">
      <alignment vertical="center"/>
      <protection locked="0"/>
    </xf>
    <xf numFmtId="165" fontId="27" fillId="2" borderId="41" xfId="0" applyNumberFormat="1" applyFont="1" applyFill="1" applyBorder="1" applyAlignment="1" applyProtection="1">
      <alignment vertical="center"/>
      <protection locked="0"/>
    </xf>
    <xf numFmtId="165" fontId="27" fillId="2" borderId="25" xfId="0" applyNumberFormat="1" applyFont="1" applyFill="1" applyBorder="1" applyAlignment="1" applyProtection="1">
      <alignment vertical="center"/>
      <protection locked="0"/>
    </xf>
    <xf numFmtId="165" fontId="42" fillId="2" borderId="39" xfId="0" applyNumberFormat="1" applyFont="1" applyFill="1" applyBorder="1" applyAlignment="1" applyProtection="1">
      <alignment vertical="center"/>
      <protection locked="0"/>
    </xf>
    <xf numFmtId="165" fontId="42" fillId="2" borderId="40" xfId="0" applyNumberFormat="1" applyFont="1" applyFill="1" applyBorder="1" applyAlignment="1" applyProtection="1">
      <alignment vertical="center"/>
      <protection locked="0"/>
    </xf>
    <xf numFmtId="165" fontId="27" fillId="2" borderId="26" xfId="0" applyNumberFormat="1" applyFont="1" applyFill="1" applyBorder="1" applyAlignment="1" applyProtection="1">
      <alignment vertical="center"/>
      <protection locked="0"/>
    </xf>
    <xf numFmtId="0" fontId="27" fillId="4" borderId="18" xfId="0" applyFont="1" applyFill="1" applyBorder="1" applyAlignment="1">
      <alignment vertical="center"/>
    </xf>
    <xf numFmtId="0" fontId="27" fillId="4" borderId="19" xfId="0" applyFont="1" applyFill="1" applyBorder="1" applyAlignment="1">
      <alignment vertical="center"/>
    </xf>
    <xf numFmtId="0" fontId="27" fillId="4" borderId="15" xfId="0" applyFont="1" applyFill="1" applyBorder="1" applyAlignment="1">
      <alignment vertical="center"/>
    </xf>
    <xf numFmtId="0" fontId="27" fillId="4" borderId="21" xfId="0" applyFont="1" applyFill="1" applyBorder="1" applyAlignment="1">
      <alignment vertical="center"/>
    </xf>
    <xf numFmtId="3" fontId="27" fillId="2" borderId="39" xfId="0" applyNumberFormat="1" applyFont="1" applyFill="1" applyBorder="1" applyAlignment="1" applyProtection="1">
      <alignment vertical="center"/>
      <protection locked="0"/>
    </xf>
    <xf numFmtId="3" fontId="27" fillId="2" borderId="40" xfId="0" applyNumberFormat="1" applyFont="1" applyFill="1" applyBorder="1" applyAlignment="1" applyProtection="1">
      <alignment vertical="center"/>
      <protection locked="0"/>
    </xf>
    <xf numFmtId="3" fontId="27" fillId="2" borderId="41" xfId="0" applyNumberFormat="1" applyFont="1" applyFill="1" applyBorder="1" applyAlignment="1" applyProtection="1">
      <alignment vertical="center"/>
      <protection locked="0"/>
    </xf>
    <xf numFmtId="3" fontId="27" fillId="2" borderId="25" xfId="0" applyNumberFormat="1" applyFont="1" applyFill="1" applyBorder="1" applyAlignment="1" applyProtection="1">
      <alignment vertical="center"/>
      <protection locked="0"/>
    </xf>
    <xf numFmtId="165" fontId="27" fillId="2" borderId="27" xfId="0" applyNumberFormat="1" applyFont="1" applyFill="1" applyBorder="1" applyAlignment="1" applyProtection="1">
      <alignment vertical="center"/>
      <protection locked="0"/>
    </xf>
    <xf numFmtId="3" fontId="42" fillId="2" borderId="40" xfId="0" applyNumberFormat="1" applyFont="1" applyFill="1" applyBorder="1" applyAlignment="1" applyProtection="1">
      <alignment vertical="center"/>
      <protection locked="0"/>
    </xf>
    <xf numFmtId="165" fontId="42" fillId="2" borderId="26" xfId="0" applyNumberFormat="1" applyFont="1" applyFill="1" applyBorder="1" applyAlignment="1" applyProtection="1">
      <alignment vertical="center"/>
      <protection locked="0"/>
    </xf>
    <xf numFmtId="0" fontId="27" fillId="4" borderId="49" xfId="0" applyFont="1" applyFill="1" applyBorder="1" applyAlignment="1">
      <alignment vertical="center"/>
    </xf>
    <xf numFmtId="0" fontId="27" fillId="4" borderId="50" xfId="0" applyFont="1" applyFill="1" applyBorder="1" applyAlignment="1">
      <alignment vertical="center"/>
    </xf>
    <xf numFmtId="0" fontId="27" fillId="4" borderId="51" xfId="0" applyFont="1" applyFill="1" applyBorder="1" applyAlignment="1">
      <alignment vertical="center"/>
    </xf>
    <xf numFmtId="0" fontId="27" fillId="4" borderId="52" xfId="0" applyFont="1" applyFill="1" applyBorder="1" applyAlignment="1">
      <alignment vertical="center"/>
    </xf>
    <xf numFmtId="0" fontId="27" fillId="4" borderId="54" xfId="0" applyFont="1" applyFill="1" applyBorder="1" applyAlignment="1">
      <alignment vertical="center"/>
    </xf>
    <xf numFmtId="0" fontId="27" fillId="4" borderId="55" xfId="0" applyFont="1" applyFill="1" applyBorder="1" applyAlignment="1">
      <alignment vertical="center"/>
    </xf>
    <xf numFmtId="3" fontId="33" fillId="4" borderId="42" xfId="1" applyNumberFormat="1" applyFont="1" applyFill="1" applyBorder="1" applyAlignment="1" applyProtection="1">
      <alignment vertical="center"/>
      <protection locked="0"/>
    </xf>
    <xf numFmtId="3" fontId="33" fillId="4" borderId="45" xfId="1" applyNumberFormat="1" applyFont="1" applyFill="1" applyBorder="1" applyAlignment="1" applyProtection="1">
      <alignment vertical="center"/>
      <protection locked="0"/>
    </xf>
    <xf numFmtId="3" fontId="33" fillId="4" borderId="63" xfId="1" applyNumberFormat="1" applyFont="1" applyFill="1" applyBorder="1" applyAlignment="1" applyProtection="1">
      <alignment vertical="center"/>
      <protection locked="0"/>
    </xf>
    <xf numFmtId="3" fontId="27" fillId="4" borderId="68" xfId="1" applyNumberFormat="1" applyFont="1" applyFill="1" applyBorder="1" applyAlignment="1" applyProtection="1">
      <alignment vertical="center"/>
      <protection locked="0"/>
    </xf>
    <xf numFmtId="3" fontId="27" fillId="4" borderId="69" xfId="1" applyNumberFormat="1" applyFont="1" applyFill="1" applyBorder="1" applyAlignment="1" applyProtection="1">
      <alignment vertical="center"/>
      <protection locked="0"/>
    </xf>
    <xf numFmtId="3" fontId="27" fillId="4" borderId="70" xfId="1" applyNumberFormat="1" applyFont="1" applyFill="1" applyBorder="1" applyAlignment="1" applyProtection="1">
      <alignment vertical="center"/>
      <protection locked="0"/>
    </xf>
    <xf numFmtId="0" fontId="37" fillId="2" borderId="71" xfId="0" applyFont="1" applyFill="1" applyBorder="1" applyAlignment="1">
      <alignment horizontal="center" vertical="center"/>
    </xf>
    <xf numFmtId="0" fontId="37" fillId="2" borderId="72" xfId="0" applyFont="1" applyFill="1" applyBorder="1" applyAlignment="1">
      <alignment horizontal="center" vertical="center"/>
    </xf>
    <xf numFmtId="0" fontId="37" fillId="2" borderId="73" xfId="0" applyFont="1" applyFill="1" applyBorder="1" applyAlignment="1">
      <alignment horizontal="center" vertical="center"/>
    </xf>
    <xf numFmtId="3" fontId="39" fillId="2" borderId="76" xfId="0" applyNumberFormat="1" applyFont="1" applyFill="1" applyBorder="1" applyAlignment="1" applyProtection="1">
      <alignment vertical="center"/>
      <protection locked="0"/>
    </xf>
    <xf numFmtId="3" fontId="43" fillId="0" borderId="0" xfId="0" applyNumberFormat="1" applyFont="1" applyAlignment="1">
      <alignment horizontal="center"/>
    </xf>
    <xf numFmtId="0" fontId="44" fillId="0" borderId="0" xfId="0" applyFont="1" applyFill="1"/>
    <xf numFmtId="3" fontId="45" fillId="0" borderId="0" xfId="0" applyNumberFormat="1" applyFont="1" applyFill="1" applyBorder="1" applyAlignment="1">
      <alignment horizontal="center" vertical="center"/>
    </xf>
    <xf numFmtId="3" fontId="46" fillId="0" borderId="79" xfId="0" applyNumberFormat="1" applyFont="1" applyFill="1" applyBorder="1" applyAlignment="1">
      <alignment horizontal="center" vertical="center"/>
    </xf>
    <xf numFmtId="3" fontId="46" fillId="0" borderId="0" xfId="0" applyNumberFormat="1" applyFont="1" applyFill="1" applyBorder="1" applyAlignment="1">
      <alignment vertical="center"/>
    </xf>
    <xf numFmtId="3" fontId="46" fillId="0" borderId="0" xfId="0" applyNumberFormat="1" applyFont="1" applyFill="1" applyBorder="1" applyAlignment="1">
      <alignment horizontal="center" vertical="center"/>
    </xf>
    <xf numFmtId="3" fontId="46" fillId="0" borderId="0" xfId="0" applyNumberFormat="1" applyFont="1" applyFill="1" applyBorder="1" applyAlignment="1">
      <alignment horizontal="left" vertical="center"/>
    </xf>
    <xf numFmtId="3" fontId="46" fillId="5" borderId="0" xfId="0" applyNumberFormat="1" applyFont="1" applyFill="1" applyBorder="1" applyAlignment="1">
      <alignment horizontal="center" vertical="center"/>
    </xf>
    <xf numFmtId="3" fontId="46" fillId="0" borderId="79" xfId="0" quotePrefix="1" applyNumberFormat="1" applyFont="1" applyFill="1" applyBorder="1" applyAlignment="1">
      <alignment horizontal="center" vertical="center"/>
    </xf>
    <xf numFmtId="3" fontId="47" fillId="0" borderId="0" xfId="0" applyNumberFormat="1" applyFont="1" applyFill="1" applyBorder="1" applyAlignment="1">
      <alignment horizontal="center" vertical="center"/>
    </xf>
    <xf numFmtId="3" fontId="48" fillId="0" borderId="0" xfId="0" applyNumberFormat="1" applyFont="1" applyFill="1" applyBorder="1" applyAlignment="1">
      <alignment horizontal="center" vertical="center"/>
    </xf>
    <xf numFmtId="3" fontId="48" fillId="5" borderId="0" xfId="0" applyNumberFormat="1" applyFont="1" applyFill="1" applyBorder="1" applyAlignment="1">
      <alignment horizontal="center" vertical="center"/>
    </xf>
    <xf numFmtId="3" fontId="43" fillId="0" borderId="79" xfId="0" applyNumberFormat="1" applyFont="1" applyFill="1" applyBorder="1" applyAlignment="1">
      <alignment vertical="center"/>
    </xf>
    <xf numFmtId="3" fontId="48" fillId="0" borderId="79" xfId="0" applyNumberFormat="1" applyFont="1" applyFill="1" applyBorder="1" applyAlignment="1">
      <alignment horizontal="center" vertical="center"/>
    </xf>
    <xf numFmtId="0" fontId="49" fillId="0" borderId="0" xfId="0" applyFont="1" applyFill="1"/>
    <xf numFmtId="0" fontId="43" fillId="0" borderId="0" xfId="0" applyFont="1" applyFill="1"/>
    <xf numFmtId="0" fontId="44" fillId="5" borderId="0" xfId="0" applyFont="1" applyFill="1"/>
    <xf numFmtId="3" fontId="43" fillId="0" borderId="0" xfId="0" applyNumberFormat="1" applyFont="1" applyFill="1" applyBorder="1" applyAlignment="1">
      <alignment vertical="center"/>
    </xf>
    <xf numFmtId="3" fontId="43" fillId="6" borderId="1" xfId="0" applyNumberFormat="1" applyFont="1" applyFill="1" applyBorder="1" applyAlignment="1" applyProtection="1">
      <alignment vertical="center"/>
      <protection locked="0"/>
    </xf>
    <xf numFmtId="3" fontId="43" fillId="6" borderId="79" xfId="0" applyNumberFormat="1" applyFont="1" applyFill="1" applyBorder="1" applyAlignment="1">
      <alignment vertical="center"/>
    </xf>
    <xf numFmtId="165" fontId="43" fillId="6" borderId="0" xfId="0" applyNumberFormat="1" applyFont="1" applyFill="1" applyBorder="1" applyAlignment="1">
      <alignment vertical="center"/>
    </xf>
    <xf numFmtId="167" fontId="50" fillId="6" borderId="0" xfId="0" applyNumberFormat="1" applyFont="1" applyFill="1" applyBorder="1" applyAlignment="1">
      <alignment vertical="center"/>
    </xf>
    <xf numFmtId="165" fontId="43" fillId="0" borderId="0" xfId="0" applyNumberFormat="1" applyFont="1" applyBorder="1" applyAlignment="1">
      <alignment vertical="center"/>
    </xf>
    <xf numFmtId="3" fontId="43" fillId="5" borderId="0" xfId="0" applyNumberFormat="1" applyFont="1" applyFill="1" applyBorder="1" applyAlignment="1">
      <alignment vertical="center"/>
    </xf>
    <xf numFmtId="3" fontId="48" fillId="5" borderId="5" xfId="1" applyNumberFormat="1" applyFont="1" applyFill="1" applyBorder="1" applyAlignment="1" applyProtection="1">
      <alignment vertical="center"/>
    </xf>
    <xf numFmtId="3" fontId="43" fillId="0" borderId="0" xfId="0" applyNumberFormat="1" applyFont="1" applyBorder="1" applyAlignment="1">
      <alignment vertical="center"/>
    </xf>
    <xf numFmtId="3" fontId="48" fillId="5" borderId="5" xfId="0" applyNumberFormat="1" applyFont="1" applyFill="1" applyBorder="1" applyAlignment="1">
      <alignment vertical="center"/>
    </xf>
    <xf numFmtId="3" fontId="43" fillId="6" borderId="0" xfId="0" applyNumberFormat="1" applyFont="1" applyFill="1" applyBorder="1" applyAlignment="1">
      <alignment vertical="center"/>
    </xf>
    <xf numFmtId="0" fontId="44" fillId="0" borderId="0" xfId="0" applyFont="1"/>
    <xf numFmtId="0" fontId="44" fillId="0" borderId="0" xfId="0" applyFont="1" applyBorder="1"/>
    <xf numFmtId="0" fontId="51" fillId="2" borderId="4" xfId="0" applyFont="1" applyFill="1" applyBorder="1"/>
    <xf numFmtId="165" fontId="27" fillId="2" borderId="74" xfId="0" applyNumberFormat="1" applyFont="1" applyFill="1" applyBorder="1" applyAlignment="1" applyProtection="1">
      <alignment vertical="center"/>
      <protection locked="0"/>
    </xf>
    <xf numFmtId="165" fontId="27" fillId="2" borderId="75" xfId="0" applyNumberFormat="1" applyFont="1" applyFill="1" applyBorder="1" applyAlignment="1" applyProtection="1">
      <alignment vertical="center"/>
      <protection locked="0"/>
    </xf>
    <xf numFmtId="165" fontId="27" fillId="2" borderId="65" xfId="0" applyNumberFormat="1" applyFont="1" applyFill="1" applyBorder="1" applyAlignment="1" applyProtection="1">
      <alignment vertical="center"/>
      <protection locked="0"/>
    </xf>
    <xf numFmtId="3" fontId="27" fillId="2" borderId="66" xfId="0" applyNumberFormat="1" applyFont="1" applyFill="1" applyBorder="1" applyAlignment="1" applyProtection="1">
      <alignment vertical="center"/>
      <protection locked="0"/>
    </xf>
    <xf numFmtId="3" fontId="27" fillId="2" borderId="76" xfId="0" applyNumberFormat="1" applyFont="1" applyFill="1" applyBorder="1" applyAlignment="1" applyProtection="1">
      <alignment vertical="center"/>
      <protection locked="0"/>
    </xf>
    <xf numFmtId="165" fontId="39" fillId="2" borderId="74" xfId="0" applyNumberFormat="1" applyFont="1" applyFill="1" applyBorder="1" applyAlignment="1" applyProtection="1">
      <alignment vertical="center"/>
      <protection locked="0"/>
    </xf>
    <xf numFmtId="165" fontId="39" fillId="2" borderId="75" xfId="0" applyNumberFormat="1" applyFont="1" applyFill="1" applyBorder="1" applyAlignment="1" applyProtection="1">
      <alignment vertical="center"/>
      <protection locked="0"/>
    </xf>
    <xf numFmtId="0" fontId="27" fillId="4" borderId="47" xfId="0" applyFont="1" applyFill="1" applyBorder="1" applyAlignment="1">
      <alignment horizontal="center" vertical="center"/>
    </xf>
    <xf numFmtId="0" fontId="27" fillId="4" borderId="48" xfId="0" applyFont="1" applyFill="1" applyBorder="1" applyAlignment="1">
      <alignment horizontal="center" vertical="center"/>
    </xf>
    <xf numFmtId="167" fontId="41" fillId="2" borderId="65" xfId="0" applyNumberFormat="1" applyFont="1" applyFill="1" applyBorder="1" applyAlignment="1" applyProtection="1">
      <alignment vertical="center"/>
      <protection locked="0"/>
    </xf>
    <xf numFmtId="3" fontId="41" fillId="2" borderId="65" xfId="0" applyNumberFormat="1" applyFont="1" applyFill="1" applyBorder="1" applyAlignment="1" applyProtection="1">
      <alignment vertical="center"/>
      <protection locked="0"/>
    </xf>
    <xf numFmtId="165" fontId="41" fillId="2" borderId="65" xfId="0" applyNumberFormat="1" applyFont="1" applyFill="1" applyBorder="1" applyAlignment="1" applyProtection="1">
      <alignment vertical="center"/>
      <protection locked="0"/>
    </xf>
    <xf numFmtId="165" fontId="41" fillId="2" borderId="66" xfId="0" applyNumberFormat="1" applyFont="1" applyFill="1" applyBorder="1" applyAlignment="1" applyProtection="1">
      <alignment vertical="center"/>
      <protection locked="0"/>
    </xf>
    <xf numFmtId="3" fontId="41" fillId="0" borderId="65" xfId="0" applyNumberFormat="1" applyFont="1" applyBorder="1" applyAlignment="1" applyProtection="1">
      <alignment vertical="center"/>
      <protection locked="0"/>
    </xf>
    <xf numFmtId="3" fontId="41" fillId="0" borderId="65" xfId="0" applyNumberFormat="1" applyFont="1" applyBorder="1" applyAlignment="1">
      <alignment vertical="center"/>
    </xf>
    <xf numFmtId="168" fontId="41" fillId="0" borderId="65" xfId="0" applyNumberFormat="1" applyFont="1" applyBorder="1" applyAlignment="1" applyProtection="1">
      <alignment vertical="center"/>
      <protection locked="0"/>
    </xf>
    <xf numFmtId="167" fontId="41" fillId="0" borderId="65" xfId="1" applyNumberFormat="1" applyFont="1" applyBorder="1" applyAlignment="1" applyProtection="1">
      <alignment vertical="center"/>
      <protection locked="0"/>
    </xf>
    <xf numFmtId="167" fontId="41" fillId="2" borderId="75" xfId="0" applyNumberFormat="1" applyFont="1" applyFill="1" applyBorder="1" applyAlignment="1" applyProtection="1">
      <alignment vertical="center"/>
      <protection locked="0"/>
    </xf>
    <xf numFmtId="168" fontId="41" fillId="2" borderId="75" xfId="0" applyNumberFormat="1" applyFont="1" applyFill="1" applyBorder="1" applyAlignment="1" applyProtection="1">
      <alignment vertical="center"/>
      <protection locked="0"/>
    </xf>
    <xf numFmtId="3" fontId="41" fillId="2" borderId="75" xfId="0" applyNumberFormat="1" applyFont="1" applyFill="1" applyBorder="1" applyAlignment="1" applyProtection="1">
      <alignment vertical="center"/>
      <protection locked="0"/>
    </xf>
    <xf numFmtId="168" fontId="41" fillId="2" borderId="76" xfId="0" applyNumberFormat="1" applyFont="1" applyFill="1" applyBorder="1" applyAlignment="1" applyProtection="1">
      <alignment vertical="center"/>
      <protection locked="0"/>
    </xf>
    <xf numFmtId="167" fontId="41" fillId="2" borderId="77" xfId="0" applyNumberFormat="1" applyFont="1" applyFill="1" applyBorder="1" applyAlignment="1" applyProtection="1">
      <alignment vertical="center"/>
      <protection locked="0"/>
    </xf>
    <xf numFmtId="168" fontId="41" fillId="2" borderId="77" xfId="0" applyNumberFormat="1" applyFont="1" applyFill="1" applyBorder="1" applyAlignment="1" applyProtection="1">
      <alignment vertical="center"/>
      <protection locked="0"/>
    </xf>
    <xf numFmtId="3" fontId="41" fillId="2" borderId="77" xfId="0" applyNumberFormat="1" applyFont="1" applyFill="1" applyBorder="1" applyAlignment="1" applyProtection="1">
      <alignment vertical="center"/>
      <protection locked="0"/>
    </xf>
    <xf numFmtId="168" fontId="41" fillId="2" borderId="78" xfId="0" applyNumberFormat="1" applyFont="1" applyFill="1" applyBorder="1" applyAlignment="1" applyProtection="1">
      <alignment vertical="center"/>
      <protection locked="0"/>
    </xf>
    <xf numFmtId="167" fontId="41" fillId="2" borderId="83" xfId="0" applyNumberFormat="1" applyFont="1" applyFill="1" applyBorder="1" applyAlignment="1" applyProtection="1">
      <alignment vertical="center"/>
      <protection locked="0"/>
    </xf>
    <xf numFmtId="167" fontId="41" fillId="2" borderId="84" xfId="0" applyNumberFormat="1" applyFont="1" applyFill="1" applyBorder="1" applyAlignment="1" applyProtection="1">
      <alignment vertical="center"/>
      <protection locked="0"/>
    </xf>
    <xf numFmtId="3" fontId="41" fillId="0" borderId="84" xfId="0" applyNumberFormat="1" applyFont="1" applyBorder="1" applyAlignment="1" applyProtection="1">
      <alignment vertical="center"/>
      <protection locked="0"/>
    </xf>
    <xf numFmtId="167" fontId="41" fillId="2" borderId="85" xfId="0" applyNumberFormat="1" applyFont="1" applyFill="1" applyBorder="1" applyAlignment="1" applyProtection="1">
      <alignment vertical="center"/>
      <protection locked="0"/>
    </xf>
    <xf numFmtId="3" fontId="33" fillId="4" borderId="56" xfId="1" applyNumberFormat="1" applyFont="1" applyFill="1" applyBorder="1" applyAlignment="1" applyProtection="1">
      <alignment vertical="center"/>
      <protection locked="0"/>
    </xf>
    <xf numFmtId="3" fontId="27" fillId="4" borderId="57" xfId="1" applyNumberFormat="1" applyFont="1" applyFill="1" applyBorder="1" applyAlignment="1" applyProtection="1">
      <alignment vertical="center"/>
      <protection locked="0"/>
    </xf>
    <xf numFmtId="3" fontId="33" fillId="4" borderId="58" xfId="1" applyNumberFormat="1" applyFont="1" applyFill="1" applyBorder="1" applyAlignment="1" applyProtection="1">
      <alignment vertical="center"/>
      <protection locked="0"/>
    </xf>
    <xf numFmtId="3" fontId="27" fillId="4" borderId="59" xfId="1" applyNumberFormat="1" applyFont="1" applyFill="1" applyBorder="1" applyAlignment="1" applyProtection="1">
      <alignment vertical="center"/>
      <protection locked="0"/>
    </xf>
    <xf numFmtId="3" fontId="33" fillId="4" borderId="60" xfId="1" applyNumberFormat="1" applyFont="1" applyFill="1" applyBorder="1" applyAlignment="1" applyProtection="1">
      <alignment vertical="center"/>
      <protection locked="0"/>
    </xf>
    <xf numFmtId="3" fontId="27" fillId="4" borderId="61" xfId="1" applyNumberFormat="1" applyFont="1" applyFill="1" applyBorder="1" applyAlignment="1" applyProtection="1">
      <alignment vertical="center"/>
      <protection locked="0"/>
    </xf>
    <xf numFmtId="0" fontId="27" fillId="4" borderId="23" xfId="0" applyFont="1" applyFill="1" applyBorder="1" applyAlignment="1">
      <alignment horizontal="left" vertical="center"/>
    </xf>
    <xf numFmtId="0" fontId="27" fillId="4" borderId="11" xfId="0" applyFont="1" applyFill="1" applyBorder="1" applyAlignment="1">
      <alignment horizontal="left" vertical="center"/>
    </xf>
    <xf numFmtId="0" fontId="27" fillId="4" borderId="13" xfId="0" applyFont="1" applyFill="1" applyBorder="1" applyAlignment="1">
      <alignment horizontal="left" vertical="center"/>
    </xf>
    <xf numFmtId="0" fontId="27" fillId="4" borderId="24" xfId="0" applyFont="1" applyFill="1" applyBorder="1" applyAlignment="1">
      <alignment horizontal="left" vertical="center"/>
    </xf>
    <xf numFmtId="0" fontId="37" fillId="2" borderId="30" xfId="0" applyFont="1" applyFill="1" applyBorder="1" applyAlignment="1" applyProtection="1">
      <alignment horizontal="center" vertical="center" wrapText="1"/>
      <protection locked="0"/>
    </xf>
    <xf numFmtId="0" fontId="37" fillId="2" borderId="31" xfId="0" applyFont="1" applyFill="1" applyBorder="1" applyAlignment="1" applyProtection="1">
      <alignment horizontal="center" vertical="center" wrapText="1"/>
      <protection locked="0"/>
    </xf>
    <xf numFmtId="0" fontId="27" fillId="4" borderId="16" xfId="0" applyFont="1" applyFill="1" applyBorder="1" applyAlignment="1" applyProtection="1">
      <alignment horizontal="center" vertical="center"/>
      <protection locked="0"/>
    </xf>
    <xf numFmtId="0" fontId="27" fillId="4" borderId="17" xfId="0" applyFont="1" applyFill="1" applyBorder="1" applyAlignment="1" applyProtection="1">
      <alignment horizontal="center" vertical="center"/>
      <protection locked="0"/>
    </xf>
    <xf numFmtId="0" fontId="27" fillId="4" borderId="20" xfId="0" applyFont="1" applyFill="1" applyBorder="1" applyAlignment="1" applyProtection="1">
      <alignment horizontal="center" vertical="center"/>
      <protection locked="0"/>
    </xf>
    <xf numFmtId="0" fontId="27" fillId="4" borderId="14" xfId="0" applyFont="1" applyFill="1" applyBorder="1" applyAlignment="1" applyProtection="1">
      <alignment horizontal="center" vertical="center"/>
      <protection locked="0"/>
    </xf>
    <xf numFmtId="0" fontId="27" fillId="4" borderId="28" xfId="0" applyFont="1" applyFill="1" applyBorder="1" applyAlignment="1" applyProtection="1">
      <alignment horizontal="center" vertical="center"/>
      <protection locked="0"/>
    </xf>
    <xf numFmtId="0" fontId="27" fillId="4" borderId="29" xfId="0" applyFont="1" applyFill="1" applyBorder="1" applyAlignment="1" applyProtection="1">
      <alignment horizontal="center" vertical="center"/>
      <protection locked="0"/>
    </xf>
    <xf numFmtId="0" fontId="27" fillId="4" borderId="56" xfId="0" applyFont="1" applyFill="1" applyBorder="1" applyAlignment="1" applyProtection="1">
      <alignment horizontal="center" vertical="center"/>
      <protection locked="0"/>
    </xf>
    <xf numFmtId="0" fontId="27" fillId="4" borderId="57" xfId="0" applyFont="1" applyFill="1" applyBorder="1" applyAlignment="1" applyProtection="1">
      <alignment horizontal="center" vertical="center"/>
      <protection locked="0"/>
    </xf>
    <xf numFmtId="0" fontId="27" fillId="4" borderId="58" xfId="0" applyFont="1" applyFill="1" applyBorder="1" applyAlignment="1" applyProtection="1">
      <alignment horizontal="center" vertical="center"/>
      <protection locked="0"/>
    </xf>
    <xf numFmtId="0" fontId="27" fillId="4" borderId="59" xfId="0" applyFont="1" applyFill="1" applyBorder="1" applyAlignment="1" applyProtection="1">
      <alignment horizontal="center" vertical="center"/>
      <protection locked="0"/>
    </xf>
    <xf numFmtId="0" fontId="27" fillId="4" borderId="60" xfId="0" applyFont="1" applyFill="1" applyBorder="1" applyAlignment="1" applyProtection="1">
      <alignment horizontal="center" vertical="center"/>
      <protection locked="0"/>
    </xf>
    <xf numFmtId="0" fontId="27" fillId="4" borderId="61" xfId="0" applyFont="1" applyFill="1" applyBorder="1" applyAlignment="1" applyProtection="1">
      <alignment horizontal="center" vertical="center"/>
      <protection locked="0"/>
    </xf>
    <xf numFmtId="0" fontId="37" fillId="2" borderId="62" xfId="0" applyFont="1" applyFill="1" applyBorder="1" applyAlignment="1" applyProtection="1">
      <alignment horizontal="center" vertical="center" wrapText="1"/>
      <protection locked="0"/>
    </xf>
    <xf numFmtId="0" fontId="37" fillId="2" borderId="67" xfId="0" applyFont="1" applyFill="1" applyBorder="1" applyAlignment="1" applyProtection="1">
      <alignment horizontal="center" vertical="center" wrapText="1"/>
      <protection locked="0"/>
    </xf>
    <xf numFmtId="0" fontId="27" fillId="4" borderId="64" xfId="0" applyFont="1" applyFill="1" applyBorder="1" applyAlignment="1">
      <alignment horizontal="left" vertical="center"/>
    </xf>
    <xf numFmtId="0" fontId="27" fillId="4" borderId="65" xfId="0" applyFont="1" applyFill="1" applyBorder="1" applyAlignment="1">
      <alignment horizontal="left" vertical="center"/>
    </xf>
    <xf numFmtId="0" fontId="27" fillId="4" borderId="66" xfId="0" applyFont="1" applyFill="1" applyBorder="1" applyAlignment="1">
      <alignment horizontal="left" vertical="center"/>
    </xf>
    <xf numFmtId="0" fontId="27" fillId="4" borderId="42" xfId="0" applyFont="1" applyFill="1" applyBorder="1" applyAlignment="1" applyProtection="1">
      <alignment horizontal="center" vertical="center"/>
      <protection locked="0"/>
    </xf>
    <xf numFmtId="0" fontId="27" fillId="4" borderId="43" xfId="0" applyFont="1" applyFill="1" applyBorder="1" applyAlignment="1" applyProtection="1">
      <alignment horizontal="center" vertical="center"/>
      <protection locked="0"/>
    </xf>
    <xf numFmtId="0" fontId="27" fillId="4" borderId="46" xfId="0" applyFont="1" applyFill="1" applyBorder="1" applyAlignment="1" applyProtection="1">
      <alignment horizontal="center" vertical="center"/>
      <protection locked="0"/>
    </xf>
    <xf numFmtId="0" fontId="27" fillId="4" borderId="47" xfId="0" applyFont="1" applyFill="1" applyBorder="1" applyAlignment="1" applyProtection="1">
      <alignment horizontal="center" vertical="center"/>
      <protection locked="0"/>
    </xf>
    <xf numFmtId="0" fontId="37" fillId="2" borderId="86" xfId="0" applyFont="1" applyFill="1" applyBorder="1" applyAlignment="1" applyProtection="1">
      <alignment horizontal="center" vertical="center" wrapText="1"/>
      <protection locked="0"/>
    </xf>
    <xf numFmtId="0" fontId="37" fillId="2" borderId="87" xfId="0" applyFont="1" applyFill="1" applyBorder="1" applyAlignment="1" applyProtection="1">
      <alignment horizontal="center" vertical="center" wrapText="1"/>
      <protection locked="0"/>
    </xf>
    <xf numFmtId="0" fontId="37" fillId="0" borderId="80" xfId="0" applyFont="1" applyFill="1" applyBorder="1" applyAlignment="1">
      <alignment horizontal="left" vertical="center" wrapText="1"/>
    </xf>
    <xf numFmtId="0" fontId="37" fillId="0" borderId="81" xfId="0" applyFont="1" applyFill="1" applyBorder="1" applyAlignment="1">
      <alignment horizontal="left" vertical="center" wrapText="1"/>
    </xf>
    <xf numFmtId="0" fontId="37" fillId="0" borderId="82" xfId="0" applyFont="1" applyFill="1" applyBorder="1" applyAlignment="1">
      <alignment horizontal="left" vertical="center" wrapText="1"/>
    </xf>
    <xf numFmtId="0" fontId="27" fillId="4" borderId="43" xfId="0" applyFont="1" applyFill="1" applyBorder="1" applyAlignment="1">
      <alignment horizontal="center" vertical="center"/>
    </xf>
    <xf numFmtId="0" fontId="27" fillId="4" borderId="44" xfId="0" applyFont="1" applyFill="1" applyBorder="1" applyAlignment="1">
      <alignment horizontal="center" vertical="center"/>
    </xf>
    <xf numFmtId="0" fontId="27" fillId="4" borderId="49" xfId="0" applyFont="1" applyFill="1" applyBorder="1" applyAlignment="1">
      <alignment horizontal="left" vertical="center" wrapText="1"/>
    </xf>
    <xf numFmtId="0" fontId="27" fillId="4" borderId="53"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47" xfId="0" applyFont="1" applyFill="1" applyBorder="1" applyAlignment="1">
      <alignment horizontal="left" vertical="center" wrapText="1"/>
    </xf>
    <xf numFmtId="3" fontId="9" fillId="2" borderId="4" xfId="0" applyNumberFormat="1" applyFont="1" applyFill="1" applyBorder="1" applyAlignment="1"/>
    <xf numFmtId="0" fontId="10" fillId="2" borderId="5" xfId="0" applyFont="1" applyFill="1" applyBorder="1" applyAlignment="1"/>
    <xf numFmtId="3" fontId="24" fillId="0" borderId="9" xfId="0" applyNumberFormat="1" applyFont="1" applyBorder="1" applyAlignment="1">
      <alignment horizontal="center" vertical="center"/>
    </xf>
    <xf numFmtId="0" fontId="25" fillId="0" borderId="10" xfId="0" applyFont="1" applyBorder="1" applyAlignment="1">
      <alignment vertical="center"/>
    </xf>
    <xf numFmtId="3" fontId="11" fillId="2" borderId="4" xfId="0" applyNumberFormat="1" applyFont="1" applyFill="1" applyBorder="1" applyAlignment="1">
      <alignment horizontal="left"/>
    </xf>
    <xf numFmtId="3" fontId="13" fillId="2" borderId="9" xfId="0" applyNumberFormat="1" applyFont="1" applyFill="1" applyBorder="1" applyAlignment="1">
      <alignment horizontal="center" vertical="center"/>
    </xf>
    <xf numFmtId="0" fontId="14" fillId="2" borderId="10" xfId="0" applyFont="1" applyFill="1" applyBorder="1" applyAlignment="1">
      <alignment vertical="center"/>
    </xf>
    <xf numFmtId="166" fontId="6" fillId="2" borderId="4" xfId="0" applyNumberFormat="1" applyFont="1" applyFill="1" applyBorder="1" applyAlignment="1"/>
    <xf numFmtId="0" fontId="7" fillId="2" borderId="5" xfId="0" applyFont="1" applyFill="1" applyBorder="1" applyAlignment="1"/>
    <xf numFmtId="166" fontId="8" fillId="2" borderId="4" xfId="0" applyNumberFormat="1" applyFont="1" applyFill="1" applyBorder="1" applyAlignment="1"/>
    <xf numFmtId="0" fontId="12" fillId="2" borderId="5" xfId="0" applyFont="1" applyFill="1" applyBorder="1" applyAlignment="1"/>
    <xf numFmtId="3" fontId="13" fillId="2" borderId="7" xfId="0" applyNumberFormat="1" applyFont="1" applyFill="1" applyBorder="1" applyAlignment="1">
      <alignment horizontal="center" vertical="center"/>
    </xf>
    <xf numFmtId="3" fontId="13" fillId="2" borderId="8" xfId="0" applyNumberFormat="1" applyFont="1" applyFill="1" applyBorder="1" applyAlignment="1">
      <alignment horizontal="center" vertical="center"/>
    </xf>
    <xf numFmtId="3" fontId="22" fillId="2" borderId="2" xfId="0" applyNumberFormat="1" applyFont="1" applyFill="1" applyBorder="1" applyAlignment="1">
      <alignment horizontal="left" vertical="center"/>
    </xf>
    <xf numFmtId="3" fontId="22" fillId="2" borderId="3" xfId="0" applyNumberFormat="1" applyFont="1" applyFill="1" applyBorder="1" applyAlignment="1">
      <alignment horizontal="left" vertical="center"/>
    </xf>
    <xf numFmtId="3" fontId="22" fillId="2" borderId="4" xfId="0" applyNumberFormat="1" applyFont="1" applyFill="1" applyBorder="1" applyAlignment="1">
      <alignment horizontal="left" vertical="center"/>
    </xf>
    <xf numFmtId="3" fontId="22" fillId="2" borderId="5" xfId="0" applyNumberFormat="1" applyFont="1" applyFill="1" applyBorder="1" applyAlignment="1">
      <alignment horizontal="left" vertical="center"/>
    </xf>
  </cellXfs>
  <cellStyles count="2">
    <cellStyle name="cadrage" xfId="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0000"/>
      <color rgb="FF0000FF"/>
      <color rgb="FFFF0000"/>
      <color rgb="FFFF3300"/>
      <color rgb="FFFF6600"/>
      <color rgb="FF009900"/>
      <color rgb="FFFF9900"/>
      <color rgb="FFFFCC00"/>
      <color rgb="FFF2DDDC"/>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Z65"/>
  <sheetViews>
    <sheetView tabSelected="1" zoomScale="155" zoomScaleNormal="155" workbookViewId="0">
      <pane xSplit="2" ySplit="4" topLeftCell="C5" activePane="bottomRight" state="frozen"/>
      <selection pane="topRight" activeCell="C1" sqref="C1"/>
      <selection pane="bottomLeft" activeCell="A5" sqref="A5"/>
      <selection pane="bottomRight" activeCell="C47" sqref="C47"/>
    </sheetView>
  </sheetViews>
  <sheetFormatPr baseColWidth="10" defaultColWidth="10.7109375" defaultRowHeight="7.5" customHeight="1"/>
  <cols>
    <col min="1" max="1" width="3.28515625" style="20" customWidth="1"/>
    <col min="2" max="2" width="22.7109375" style="20" customWidth="1"/>
    <col min="3" max="3" width="15.7109375" style="20" customWidth="1"/>
    <col min="4" max="9" width="14.7109375" style="20" customWidth="1"/>
    <col min="10" max="16384" width="10.7109375" style="20"/>
  </cols>
  <sheetData>
    <row r="1" spans="1:26" s="19" customFormat="1" ht="18" customHeight="1" thickBot="1">
      <c r="A1" s="21" t="s">
        <v>218</v>
      </c>
      <c r="B1" s="22"/>
      <c r="C1" s="23"/>
      <c r="D1" s="23"/>
      <c r="E1" s="23"/>
      <c r="F1" s="23"/>
      <c r="G1" s="23"/>
      <c r="H1" s="23"/>
      <c r="I1" s="23"/>
      <c r="J1" s="26"/>
      <c r="K1" s="26"/>
      <c r="L1" s="26"/>
      <c r="M1" s="26"/>
      <c r="N1" s="26"/>
      <c r="O1" s="26"/>
      <c r="P1" s="26"/>
      <c r="Q1" s="26"/>
      <c r="R1" s="26"/>
      <c r="S1" s="26"/>
      <c r="T1" s="26"/>
      <c r="U1" s="26"/>
      <c r="V1" s="26"/>
      <c r="W1" s="26"/>
      <c r="X1" s="26"/>
      <c r="Y1" s="26"/>
      <c r="Z1" s="26"/>
    </row>
    <row r="2" spans="1:26" ht="9.9499999999999993" customHeight="1">
      <c r="A2" s="213" t="s">
        <v>149</v>
      </c>
      <c r="B2" s="214"/>
      <c r="C2" s="114" t="s">
        <v>39</v>
      </c>
      <c r="D2" s="114" t="s">
        <v>93</v>
      </c>
      <c r="E2" s="114" t="s">
        <v>40</v>
      </c>
      <c r="F2" s="114" t="s">
        <v>91</v>
      </c>
      <c r="G2" s="114" t="s">
        <v>97</v>
      </c>
      <c r="H2" s="114" t="s">
        <v>203</v>
      </c>
      <c r="I2" s="115" t="s">
        <v>98</v>
      </c>
      <c r="J2" s="24"/>
      <c r="K2" s="24"/>
      <c r="L2" s="24"/>
      <c r="M2" s="24"/>
      <c r="N2" s="24"/>
      <c r="O2" s="24"/>
      <c r="P2" s="24"/>
      <c r="Q2" s="24"/>
      <c r="R2" s="24"/>
      <c r="S2" s="24"/>
      <c r="T2" s="24"/>
      <c r="U2" s="24"/>
      <c r="V2" s="24"/>
      <c r="W2" s="24"/>
      <c r="X2" s="24"/>
      <c r="Y2" s="24"/>
      <c r="Z2" s="24"/>
    </row>
    <row r="3" spans="1:26" ht="9.9499999999999993" customHeight="1">
      <c r="A3" s="215"/>
      <c r="B3" s="216"/>
      <c r="C3" s="116" t="s">
        <v>198</v>
      </c>
      <c r="D3" s="116" t="s">
        <v>199</v>
      </c>
      <c r="E3" s="116" t="s">
        <v>200</v>
      </c>
      <c r="F3" s="116" t="s">
        <v>201</v>
      </c>
      <c r="G3" s="116" t="s">
        <v>202</v>
      </c>
      <c r="H3" s="116" t="s">
        <v>95</v>
      </c>
      <c r="I3" s="117" t="s">
        <v>99</v>
      </c>
      <c r="J3" s="24"/>
      <c r="K3" s="24"/>
      <c r="L3" s="24"/>
      <c r="M3" s="24"/>
      <c r="N3" s="24"/>
      <c r="O3" s="24"/>
      <c r="P3" s="24"/>
      <c r="Q3" s="24"/>
      <c r="R3" s="24"/>
      <c r="S3" s="24"/>
      <c r="T3" s="24"/>
      <c r="U3" s="24"/>
      <c r="V3" s="24"/>
      <c r="W3" s="24"/>
      <c r="X3" s="24"/>
      <c r="Y3" s="24"/>
      <c r="Z3" s="24"/>
    </row>
    <row r="4" spans="1:26" ht="9.9499999999999993" customHeight="1" thickBot="1">
      <c r="A4" s="217"/>
      <c r="B4" s="218"/>
      <c r="C4" s="116" t="s">
        <v>41</v>
      </c>
      <c r="D4" s="116" t="s">
        <v>92</v>
      </c>
      <c r="E4" s="116" t="s">
        <v>42</v>
      </c>
      <c r="F4" s="116" t="s">
        <v>92</v>
      </c>
      <c r="G4" s="116" t="s">
        <v>36</v>
      </c>
      <c r="H4" s="116" t="s">
        <v>96</v>
      </c>
      <c r="I4" s="117" t="s">
        <v>209</v>
      </c>
      <c r="J4" s="24"/>
      <c r="K4" s="24"/>
      <c r="L4" s="24"/>
      <c r="M4" s="24"/>
      <c r="N4" s="24"/>
      <c r="O4" s="24"/>
      <c r="P4" s="24"/>
      <c r="Q4" s="24"/>
      <c r="R4" s="24"/>
      <c r="S4" s="24"/>
      <c r="T4" s="24"/>
      <c r="U4" s="24"/>
      <c r="V4" s="24"/>
      <c r="W4" s="24"/>
      <c r="X4" s="24"/>
      <c r="Y4" s="24"/>
      <c r="Z4" s="24"/>
    </row>
    <row r="5" spans="1:26" ht="12" customHeight="1" thickBot="1">
      <c r="A5" s="211" t="s">
        <v>204</v>
      </c>
      <c r="B5" s="212"/>
      <c r="C5" s="28" t="s">
        <v>188</v>
      </c>
      <c r="D5" s="31" t="s">
        <v>189</v>
      </c>
      <c r="E5" s="31" t="s">
        <v>190</v>
      </c>
      <c r="F5" s="31" t="s">
        <v>191</v>
      </c>
      <c r="G5" s="31" t="s">
        <v>192</v>
      </c>
      <c r="H5" s="31" t="s">
        <v>193</v>
      </c>
      <c r="I5" s="31" t="s">
        <v>197</v>
      </c>
      <c r="J5" s="24"/>
      <c r="K5" s="24"/>
      <c r="L5" s="24"/>
      <c r="M5" s="24"/>
      <c r="N5" s="24"/>
      <c r="O5" s="24"/>
      <c r="P5" s="24"/>
      <c r="Q5" s="24"/>
      <c r="R5" s="24"/>
      <c r="S5" s="24"/>
      <c r="T5" s="24"/>
      <c r="U5" s="24"/>
      <c r="V5" s="24"/>
      <c r="W5" s="24"/>
      <c r="X5" s="24"/>
      <c r="Y5" s="24"/>
      <c r="Z5" s="24"/>
    </row>
    <row r="6" spans="1:26" ht="13.35" customHeight="1" thickBot="1">
      <c r="A6" s="99">
        <v>1</v>
      </c>
      <c r="B6" s="100" t="s">
        <v>0</v>
      </c>
      <c r="C6" s="104">
        <v>169.4408321868147</v>
      </c>
      <c r="D6" s="32">
        <v>7.5349680120761224</v>
      </c>
      <c r="E6" s="111">
        <v>-0.60960836891978731</v>
      </c>
      <c r="F6" s="108">
        <v>-5.5201515520715514</v>
      </c>
      <c r="G6" s="118">
        <v>-4165.8489667565136</v>
      </c>
      <c r="H6" s="111">
        <v>131.45845407933643</v>
      </c>
      <c r="I6" s="108">
        <v>6.6528891379219797</v>
      </c>
      <c r="J6" s="24"/>
      <c r="K6" s="24"/>
      <c r="L6" s="24"/>
      <c r="M6" s="24"/>
      <c r="N6" s="24"/>
      <c r="O6" s="24"/>
      <c r="P6" s="24"/>
      <c r="Q6" s="24"/>
      <c r="R6" s="24"/>
      <c r="S6" s="24"/>
      <c r="T6" s="24"/>
      <c r="U6" s="24"/>
      <c r="V6" s="24"/>
      <c r="W6" s="24"/>
      <c r="X6" s="24"/>
      <c r="Y6" s="24"/>
      <c r="Z6" s="24"/>
    </row>
    <row r="7" spans="1:26" ht="13.35" customHeight="1" thickBot="1">
      <c r="A7" s="101">
        <v>2</v>
      </c>
      <c r="B7" s="102" t="s">
        <v>1</v>
      </c>
      <c r="C7" s="104">
        <v>656.81946355064326</v>
      </c>
      <c r="D7" s="33">
        <v>9.3165794289688169</v>
      </c>
      <c r="E7" s="112">
        <v>6.9947705228512724</v>
      </c>
      <c r="F7" s="107">
        <v>-0.20048733891466203</v>
      </c>
      <c r="G7" s="34">
        <v>-6367.3197540353576</v>
      </c>
      <c r="H7" s="33">
        <v>176.98874350860552</v>
      </c>
      <c r="I7" s="107">
        <v>6.7240339109170959</v>
      </c>
      <c r="J7" s="24"/>
      <c r="K7" s="24"/>
      <c r="L7" s="24"/>
      <c r="M7" s="24"/>
      <c r="N7" s="24"/>
      <c r="O7" s="24"/>
      <c r="P7" s="24"/>
      <c r="Q7" s="24"/>
      <c r="R7" s="24"/>
      <c r="S7" s="24"/>
      <c r="T7" s="24"/>
      <c r="U7" s="24"/>
      <c r="V7" s="24"/>
      <c r="W7" s="24"/>
      <c r="X7" s="24"/>
      <c r="Y7" s="24"/>
      <c r="Z7" s="24"/>
    </row>
    <row r="8" spans="1:26" ht="13.35" customHeight="1" thickBot="1">
      <c r="A8" s="101">
        <v>3</v>
      </c>
      <c r="B8" s="102" t="s">
        <v>2</v>
      </c>
      <c r="C8" s="106">
        <v>23.66638841980458</v>
      </c>
      <c r="D8" s="107">
        <v>3.1992693197502886</v>
      </c>
      <c r="E8" s="112">
        <v>4.3156963287132291</v>
      </c>
      <c r="F8" s="107">
        <v>-0.22660707774618097</v>
      </c>
      <c r="G8" s="119">
        <v>-3210.5411547911549</v>
      </c>
      <c r="H8" s="107">
        <v>126.03391599316083</v>
      </c>
      <c r="I8" s="107">
        <v>12.591660546939639</v>
      </c>
      <c r="J8" s="24"/>
      <c r="K8" s="24"/>
      <c r="L8" s="24"/>
      <c r="M8" s="24"/>
      <c r="N8" s="24"/>
      <c r="O8" s="24"/>
      <c r="P8" s="24"/>
      <c r="Q8" s="24"/>
      <c r="R8" s="24"/>
      <c r="S8" s="24"/>
      <c r="T8" s="24"/>
      <c r="U8" s="24"/>
      <c r="V8" s="24"/>
      <c r="W8" s="24"/>
      <c r="X8" s="24"/>
      <c r="Y8" s="24"/>
      <c r="Z8" s="24"/>
    </row>
    <row r="9" spans="1:26" ht="13.35" customHeight="1" thickBot="1">
      <c r="A9" s="101">
        <v>71</v>
      </c>
      <c r="B9" s="102" t="s">
        <v>34</v>
      </c>
      <c r="C9" s="104">
        <v>105.11250861628199</v>
      </c>
      <c r="D9" s="33">
        <v>4.1298843926278552</v>
      </c>
      <c r="E9" s="112">
        <v>3.051352153889924</v>
      </c>
      <c r="F9" s="107">
        <v>-1.7693415214279258</v>
      </c>
      <c r="G9" s="119">
        <v>-4103.7594466239934</v>
      </c>
      <c r="H9" s="33">
        <v>155.75326454362443</v>
      </c>
      <c r="I9" s="107">
        <v>3.9533602430207351</v>
      </c>
      <c r="J9" s="24"/>
      <c r="K9" s="24"/>
      <c r="L9" s="24"/>
      <c r="M9" s="24"/>
      <c r="N9" s="24"/>
      <c r="O9" s="24"/>
      <c r="P9" s="24"/>
      <c r="Q9" s="24"/>
      <c r="R9" s="24"/>
      <c r="S9" s="24"/>
      <c r="T9" s="24"/>
      <c r="U9" s="24"/>
      <c r="V9" s="24"/>
      <c r="W9" s="24"/>
      <c r="X9" s="24"/>
      <c r="Y9" s="24"/>
      <c r="Z9" s="24"/>
    </row>
    <row r="10" spans="1:26" ht="13.35" customHeight="1" thickBot="1">
      <c r="A10" s="101">
        <v>6</v>
      </c>
      <c r="B10" s="102" t="s">
        <v>3</v>
      </c>
      <c r="C10" s="104">
        <v>322.54335260115607</v>
      </c>
      <c r="D10" s="33">
        <v>4.1418558461836898</v>
      </c>
      <c r="E10" s="112">
        <v>2.4123584828295668</v>
      </c>
      <c r="F10" s="107">
        <v>-1.6199426770089354</v>
      </c>
      <c r="G10" s="119">
        <v>-517.32229299363053</v>
      </c>
      <c r="H10" s="107">
        <v>63.955173919816943</v>
      </c>
      <c r="I10" s="107">
        <v>2.1812953384800746</v>
      </c>
      <c r="J10" s="24"/>
      <c r="K10" s="24"/>
      <c r="L10" s="24"/>
      <c r="M10" s="24"/>
      <c r="N10" s="24"/>
      <c r="O10" s="24"/>
      <c r="P10" s="24"/>
      <c r="Q10" s="24"/>
      <c r="R10" s="24"/>
      <c r="S10" s="24"/>
      <c r="T10" s="24"/>
      <c r="U10" s="24"/>
      <c r="V10" s="24"/>
      <c r="W10" s="24"/>
      <c r="X10" s="24"/>
      <c r="Y10" s="24"/>
      <c r="Z10" s="24"/>
    </row>
    <row r="11" spans="1:26" ht="13.35" customHeight="1" thickBot="1">
      <c r="A11" s="101">
        <v>7</v>
      </c>
      <c r="B11" s="102" t="s">
        <v>4</v>
      </c>
      <c r="C11" s="104">
        <v>2854.7080808447331</v>
      </c>
      <c r="D11" s="33">
        <v>8.2770695014646094</v>
      </c>
      <c r="E11" s="112">
        <v>4.5152080153840295</v>
      </c>
      <c r="F11" s="107">
        <v>-1.2906681401488618</v>
      </c>
      <c r="G11" s="119">
        <v>-681.48540145985396</v>
      </c>
      <c r="H11" s="107">
        <v>60.922429791756116</v>
      </c>
      <c r="I11" s="107">
        <v>1.6320527310168622</v>
      </c>
      <c r="J11" s="24"/>
      <c r="K11" s="24"/>
      <c r="L11" s="24"/>
      <c r="M11" s="24"/>
      <c r="N11" s="24"/>
      <c r="O11" s="24"/>
      <c r="P11" s="24"/>
      <c r="Q11" s="24"/>
      <c r="R11" s="24"/>
      <c r="S11" s="24"/>
      <c r="T11" s="24"/>
      <c r="U11" s="24"/>
      <c r="V11" s="24"/>
      <c r="W11" s="24"/>
      <c r="X11" s="24"/>
      <c r="Y11" s="24"/>
      <c r="Z11" s="24"/>
    </row>
    <row r="12" spans="1:26" ht="13.35" customHeight="1" thickBot="1">
      <c r="A12" s="101">
        <v>8</v>
      </c>
      <c r="B12" s="102" t="s">
        <v>5</v>
      </c>
      <c r="C12" s="104">
        <v>1246.4152566676225</v>
      </c>
      <c r="D12" s="107">
        <v>12.271510613427299</v>
      </c>
      <c r="E12" s="112">
        <v>-3.0211139157589207E-2</v>
      </c>
      <c r="F12" s="107">
        <v>-4.1380790233049289</v>
      </c>
      <c r="G12" s="119">
        <v>3062.3268482490271</v>
      </c>
      <c r="H12" s="107">
        <v>132.75155714422854</v>
      </c>
      <c r="I12" s="107">
        <v>1.1965116897510726</v>
      </c>
      <c r="J12" s="24"/>
      <c r="K12" s="24"/>
      <c r="L12" s="24"/>
      <c r="M12" s="24"/>
      <c r="N12" s="24"/>
      <c r="O12" s="24"/>
      <c r="P12" s="24"/>
      <c r="Q12" s="24"/>
      <c r="R12" s="24"/>
      <c r="S12" s="24"/>
      <c r="T12" s="24"/>
      <c r="U12" s="24"/>
      <c r="V12" s="24"/>
      <c r="W12" s="24"/>
      <c r="X12" s="24"/>
      <c r="Y12" s="24"/>
      <c r="Z12" s="24"/>
    </row>
    <row r="13" spans="1:26" ht="13.35" customHeight="1" thickBot="1">
      <c r="A13" s="101">
        <v>9</v>
      </c>
      <c r="B13" s="102" t="s">
        <v>6</v>
      </c>
      <c r="C13" s="106">
        <v>53.930099026430192</v>
      </c>
      <c r="D13" s="33">
        <v>8.2210321233476886</v>
      </c>
      <c r="E13" s="112">
        <v>6.8755849506870259</v>
      </c>
      <c r="F13" s="107">
        <v>0.52413912038331745</v>
      </c>
      <c r="G13" s="119">
        <v>-4229.3238674780259</v>
      </c>
      <c r="H13" s="107">
        <v>125.84684966701846</v>
      </c>
      <c r="I13" s="107">
        <v>17.831208330387874</v>
      </c>
      <c r="J13" s="24"/>
      <c r="K13" s="24"/>
      <c r="L13" s="24"/>
      <c r="M13" s="24"/>
      <c r="N13" s="24"/>
      <c r="O13" s="24"/>
      <c r="P13" s="24"/>
      <c r="Q13" s="24"/>
      <c r="R13" s="24"/>
      <c r="S13" s="24"/>
      <c r="T13" s="24"/>
      <c r="U13" s="24"/>
      <c r="V13" s="24"/>
      <c r="W13" s="24"/>
      <c r="X13" s="24"/>
      <c r="Y13" s="24"/>
      <c r="Z13" s="24"/>
    </row>
    <row r="14" spans="1:26" ht="13.35" customHeight="1" thickBot="1">
      <c r="A14" s="101">
        <v>10</v>
      </c>
      <c r="B14" s="102" t="s">
        <v>7</v>
      </c>
      <c r="C14" s="104">
        <v>81.003178304627866</v>
      </c>
      <c r="D14" s="107">
        <v>11.506077162124638</v>
      </c>
      <c r="E14" s="112">
        <v>11.848481383717225</v>
      </c>
      <c r="F14" s="107">
        <v>-0.46099596552558514</v>
      </c>
      <c r="G14" s="34">
        <v>-9994.8844953173775</v>
      </c>
      <c r="H14" s="33">
        <v>286.15870958053762</v>
      </c>
      <c r="I14" s="107">
        <v>15.53160692163058</v>
      </c>
      <c r="J14" s="24"/>
      <c r="K14" s="24"/>
      <c r="L14" s="24"/>
      <c r="M14" s="24"/>
      <c r="N14" s="24"/>
      <c r="O14" s="24"/>
      <c r="P14" s="24"/>
      <c r="Q14" s="24"/>
      <c r="R14" s="24"/>
      <c r="S14" s="24"/>
      <c r="T14" s="24"/>
      <c r="U14" s="24"/>
      <c r="V14" s="24"/>
      <c r="W14" s="24"/>
      <c r="X14" s="24"/>
      <c r="Y14" s="24"/>
      <c r="Z14" s="24"/>
    </row>
    <row r="15" spans="1:26" ht="13.35" customHeight="1" thickBot="1">
      <c r="A15" s="101">
        <v>11</v>
      </c>
      <c r="B15" s="102" t="s">
        <v>8</v>
      </c>
      <c r="C15" s="106">
        <v>41.10602209493684</v>
      </c>
      <c r="D15" s="33">
        <v>4.1005998556480181</v>
      </c>
      <c r="E15" s="112">
        <v>8.1990659997370887</v>
      </c>
      <c r="F15" s="107">
        <v>2.8936056703149098</v>
      </c>
      <c r="G15" s="34">
        <v>-5425.4051485148511</v>
      </c>
      <c r="H15" s="33">
        <v>203.49784139048643</v>
      </c>
      <c r="I15" s="107">
        <v>15.90869665634988</v>
      </c>
      <c r="J15" s="24"/>
      <c r="K15" s="24"/>
      <c r="L15" s="24"/>
      <c r="M15" s="24"/>
      <c r="N15" s="24"/>
      <c r="O15" s="24"/>
      <c r="P15" s="24"/>
      <c r="Q15" s="24"/>
      <c r="R15" s="24"/>
      <c r="S15" s="24"/>
      <c r="T15" s="24"/>
      <c r="U15" s="24"/>
      <c r="V15" s="24"/>
      <c r="W15" s="24"/>
      <c r="X15" s="24"/>
      <c r="Y15" s="24"/>
      <c r="Z15" s="24"/>
    </row>
    <row r="16" spans="1:26" ht="13.35" customHeight="1" thickBot="1">
      <c r="A16" s="101">
        <v>12</v>
      </c>
      <c r="B16" s="102" t="s">
        <v>9</v>
      </c>
      <c r="C16" s="104">
        <v>74.426499010927571</v>
      </c>
      <c r="D16" s="107">
        <v>6.4717875415305937</v>
      </c>
      <c r="E16" s="112">
        <v>6.6724899839739908</v>
      </c>
      <c r="F16" s="107">
        <v>0.90360043165496751</v>
      </c>
      <c r="G16" s="119">
        <v>-2053.4962030809288</v>
      </c>
      <c r="H16" s="107">
        <v>106.06871214182844</v>
      </c>
      <c r="I16" s="107">
        <v>9.9974549372843455</v>
      </c>
      <c r="J16" s="24"/>
      <c r="K16" s="24"/>
      <c r="L16" s="24"/>
      <c r="M16" s="24"/>
      <c r="N16" s="24"/>
      <c r="O16" s="24"/>
      <c r="P16" s="24"/>
      <c r="Q16" s="24"/>
      <c r="R16" s="24"/>
      <c r="S16" s="24"/>
      <c r="T16" s="24"/>
      <c r="U16" s="24"/>
      <c r="V16" s="24"/>
      <c r="W16" s="24"/>
      <c r="X16" s="24"/>
      <c r="Y16" s="24"/>
      <c r="Z16" s="24"/>
    </row>
    <row r="17" spans="1:26" ht="13.35" customHeight="1" thickBot="1">
      <c r="A17" s="101">
        <v>73</v>
      </c>
      <c r="B17" s="102" t="s">
        <v>205</v>
      </c>
      <c r="C17" s="106">
        <v>48.849927042031865</v>
      </c>
      <c r="D17" s="33">
        <v>5.445587738164912</v>
      </c>
      <c r="E17" s="112">
        <v>5.3136583136426676</v>
      </c>
      <c r="F17" s="107">
        <v>0.36532673786783992</v>
      </c>
      <c r="G17" s="119">
        <v>-3167.0715647784632</v>
      </c>
      <c r="H17" s="107">
        <v>123.51784110178446</v>
      </c>
      <c r="I17" s="107">
        <v>11.703022324829236</v>
      </c>
      <c r="J17" s="24"/>
      <c r="K17" s="24"/>
      <c r="L17" s="24"/>
      <c r="M17" s="24"/>
      <c r="N17" s="24"/>
      <c r="O17" s="24"/>
      <c r="P17" s="24"/>
      <c r="Q17" s="24"/>
      <c r="R17" s="24"/>
      <c r="S17" s="24"/>
      <c r="T17" s="24"/>
      <c r="U17" s="24"/>
      <c r="V17" s="24"/>
      <c r="W17" s="24"/>
      <c r="X17" s="24"/>
      <c r="Y17" s="24"/>
      <c r="Z17" s="24"/>
    </row>
    <row r="18" spans="1:26" ht="13.35" customHeight="1" thickBot="1">
      <c r="A18" s="101">
        <v>15</v>
      </c>
      <c r="B18" s="102" t="s">
        <v>10</v>
      </c>
      <c r="C18" s="106">
        <v>68.739722185827006</v>
      </c>
      <c r="D18" s="33">
        <v>5.400269301422056</v>
      </c>
      <c r="E18" s="112">
        <v>2.7883409430259407</v>
      </c>
      <c r="F18" s="107">
        <v>-2.5894528641970904</v>
      </c>
      <c r="G18" s="119">
        <v>-3967.2348234475562</v>
      </c>
      <c r="H18" s="112">
        <v>145.23993469121643</v>
      </c>
      <c r="I18" s="107">
        <v>8.2602858103448078</v>
      </c>
      <c r="J18" s="24"/>
      <c r="K18" s="24"/>
      <c r="L18" s="24"/>
      <c r="M18" s="24"/>
      <c r="N18" s="24"/>
      <c r="O18" s="24"/>
      <c r="P18" s="24"/>
      <c r="Q18" s="24"/>
      <c r="R18" s="24"/>
      <c r="S18" s="24"/>
      <c r="T18" s="24"/>
      <c r="U18" s="24"/>
      <c r="V18" s="24"/>
      <c r="W18" s="24"/>
      <c r="X18" s="24"/>
      <c r="Y18" s="24"/>
      <c r="Z18" s="24"/>
    </row>
    <row r="19" spans="1:26" ht="13.35" customHeight="1" thickBot="1">
      <c r="A19" s="101">
        <v>16</v>
      </c>
      <c r="B19" s="102" t="s">
        <v>11</v>
      </c>
      <c r="C19" s="104">
        <v>134.41501485089168</v>
      </c>
      <c r="D19" s="33">
        <v>16.535175879051771</v>
      </c>
      <c r="E19" s="112">
        <v>6.5157862451438326</v>
      </c>
      <c r="F19" s="107">
        <v>0.91194526844523816</v>
      </c>
      <c r="G19" s="119">
        <v>-2704.6434558349451</v>
      </c>
      <c r="H19" s="107">
        <v>113.03657018166101</v>
      </c>
      <c r="I19" s="107">
        <v>17.027283088196828</v>
      </c>
      <c r="J19" s="24"/>
      <c r="K19" s="24"/>
      <c r="L19" s="24"/>
      <c r="M19" s="24"/>
      <c r="N19" s="24"/>
      <c r="O19" s="24"/>
      <c r="P19" s="24"/>
      <c r="Q19" s="24"/>
      <c r="R19" s="24"/>
      <c r="S19" s="24"/>
      <c r="T19" s="24"/>
      <c r="U19" s="24"/>
      <c r="V19" s="24"/>
      <c r="W19" s="24"/>
      <c r="X19" s="24"/>
      <c r="Y19" s="24"/>
      <c r="Z19" s="24"/>
    </row>
    <row r="20" spans="1:26" ht="13.35" customHeight="1">
      <c r="A20" s="101">
        <v>18</v>
      </c>
      <c r="B20" s="102" t="s">
        <v>12</v>
      </c>
      <c r="C20" s="104">
        <v>212.2865540810825</v>
      </c>
      <c r="D20" s="107">
        <v>12.444678265267004</v>
      </c>
      <c r="E20" s="112">
        <v>5.4356000358887773</v>
      </c>
      <c r="F20" s="107">
        <v>-0.49714113261718912</v>
      </c>
      <c r="G20" s="119">
        <v>-2447.7055555555557</v>
      </c>
      <c r="H20" s="107">
        <v>100.62550029105969</v>
      </c>
      <c r="I20" s="107">
        <v>7.7098458747338245</v>
      </c>
      <c r="J20" s="24"/>
      <c r="K20" s="24"/>
      <c r="L20" s="24"/>
      <c r="M20" s="24"/>
      <c r="N20" s="24"/>
      <c r="O20" s="24"/>
      <c r="P20" s="24"/>
      <c r="Q20" s="24"/>
      <c r="R20" s="24"/>
      <c r="S20" s="24"/>
      <c r="T20" s="24"/>
      <c r="U20" s="24"/>
      <c r="V20" s="24"/>
      <c r="W20" s="24"/>
      <c r="X20" s="24"/>
      <c r="Y20" s="24"/>
      <c r="Z20" s="24"/>
    </row>
    <row r="21" spans="1:26" ht="13.35" customHeight="1">
      <c r="A21" s="101">
        <v>19</v>
      </c>
      <c r="B21" s="102" t="s">
        <v>13</v>
      </c>
      <c r="C21" s="30" t="s">
        <v>38</v>
      </c>
      <c r="D21" s="107">
        <v>5.0612107191054561</v>
      </c>
      <c r="E21" s="112">
        <v>1.5950935029882398</v>
      </c>
      <c r="F21" s="107">
        <v>-2.9812512049354156</v>
      </c>
      <c r="G21" s="119">
        <v>3573.7047619047621</v>
      </c>
      <c r="H21" s="107">
        <v>79.229658910841678</v>
      </c>
      <c r="I21" s="107">
        <v>0</v>
      </c>
      <c r="J21" s="24"/>
      <c r="K21" s="24"/>
      <c r="L21" s="24"/>
      <c r="M21" s="24"/>
      <c r="N21" s="24"/>
      <c r="O21" s="24"/>
      <c r="P21" s="24"/>
      <c r="Q21" s="24"/>
      <c r="R21" s="24"/>
      <c r="S21" s="24"/>
      <c r="T21" s="24"/>
      <c r="U21" s="24"/>
      <c r="V21" s="24"/>
      <c r="W21" s="24"/>
      <c r="X21" s="24"/>
      <c r="Y21" s="24"/>
      <c r="Z21" s="24"/>
    </row>
    <row r="22" spans="1:26" ht="13.35" customHeight="1">
      <c r="A22" s="101">
        <v>20</v>
      </c>
      <c r="B22" s="102" t="s">
        <v>14</v>
      </c>
      <c r="C22" s="29">
        <v>73.496899782958906</v>
      </c>
      <c r="D22" s="33">
        <v>5.3115763012775137</v>
      </c>
      <c r="E22" s="112">
        <v>6.2624039821270978</v>
      </c>
      <c r="F22" s="107">
        <v>1.654750254482654</v>
      </c>
      <c r="G22" s="119">
        <v>-1972.8713573116304</v>
      </c>
      <c r="H22" s="107">
        <v>89.363129197243268</v>
      </c>
      <c r="I22" s="107">
        <v>9.6390032029134147</v>
      </c>
      <c r="J22" s="24"/>
      <c r="K22" s="24"/>
      <c r="L22" s="24"/>
      <c r="M22" s="24"/>
      <c r="N22" s="24"/>
      <c r="O22" s="24"/>
      <c r="P22" s="24"/>
      <c r="Q22" s="24"/>
      <c r="R22" s="24"/>
      <c r="S22" s="24"/>
      <c r="T22" s="24"/>
      <c r="U22" s="24"/>
      <c r="V22" s="24"/>
      <c r="W22" s="24"/>
      <c r="X22" s="24"/>
      <c r="Y22" s="24"/>
      <c r="Z22" s="24"/>
    </row>
    <row r="23" spans="1:26" ht="13.35" customHeight="1">
      <c r="A23" s="101">
        <v>21</v>
      </c>
      <c r="B23" s="102" t="s">
        <v>15</v>
      </c>
      <c r="C23" s="103">
        <v>897.31763407230255</v>
      </c>
      <c r="D23" s="33">
        <v>10.847786870169381</v>
      </c>
      <c r="E23" s="112">
        <v>4.5155019061698702</v>
      </c>
      <c r="F23" s="107">
        <v>0.13748309957610769</v>
      </c>
      <c r="G23" s="119">
        <v>-2395.6365953109071</v>
      </c>
      <c r="H23" s="107">
        <v>113.60264750155054</v>
      </c>
      <c r="I23" s="107">
        <v>3.6106038030315659</v>
      </c>
      <c r="J23" s="24"/>
      <c r="K23" s="24"/>
      <c r="L23" s="24"/>
      <c r="M23" s="24"/>
      <c r="N23" s="24"/>
      <c r="O23" s="24"/>
      <c r="P23" s="24"/>
      <c r="Q23" s="24"/>
      <c r="R23" s="24"/>
      <c r="S23" s="24"/>
      <c r="T23" s="24"/>
      <c r="U23" s="24"/>
      <c r="V23" s="24"/>
      <c r="W23" s="24"/>
      <c r="X23" s="24"/>
      <c r="Y23" s="24"/>
      <c r="Z23" s="24"/>
    </row>
    <row r="24" spans="1:26" ht="13.35" customHeight="1">
      <c r="A24" s="101">
        <v>22</v>
      </c>
      <c r="B24" s="102" t="s">
        <v>16</v>
      </c>
      <c r="C24" s="29">
        <v>60.256451715537217</v>
      </c>
      <c r="D24" s="33">
        <v>10.776813370665824</v>
      </c>
      <c r="E24" s="112">
        <v>5.4005243526399775</v>
      </c>
      <c r="F24" s="107">
        <v>-1.1596952765817916</v>
      </c>
      <c r="G24" s="119">
        <v>-1498.8713114754098</v>
      </c>
      <c r="H24" s="107">
        <v>90.504801417230681</v>
      </c>
      <c r="I24" s="107">
        <v>17.815399774568881</v>
      </c>
      <c r="J24" s="24"/>
      <c r="K24" s="24"/>
      <c r="L24" s="24"/>
      <c r="M24" s="24"/>
      <c r="N24" s="24"/>
      <c r="O24" s="24"/>
      <c r="P24" s="24"/>
      <c r="Q24" s="24"/>
      <c r="R24" s="24"/>
      <c r="S24" s="24"/>
      <c r="T24" s="24"/>
      <c r="U24" s="24"/>
      <c r="V24" s="24"/>
      <c r="W24" s="24"/>
      <c r="X24" s="24"/>
      <c r="Y24" s="24"/>
      <c r="Z24" s="24"/>
    </row>
    <row r="25" spans="1:26" ht="13.35" customHeight="1">
      <c r="A25" s="101">
        <v>23</v>
      </c>
      <c r="B25" s="102" t="s">
        <v>17</v>
      </c>
      <c r="C25" s="103">
        <v>0</v>
      </c>
      <c r="D25" s="107">
        <v>-8.6933319872069923</v>
      </c>
      <c r="E25" s="112">
        <v>-5.3450830932541038</v>
      </c>
      <c r="F25" s="107">
        <v>-7.6905880528883417</v>
      </c>
      <c r="G25" s="119">
        <v>3266.8789237668161</v>
      </c>
      <c r="H25" s="107">
        <v>32.776138970829237</v>
      </c>
      <c r="I25" s="107">
        <v>0</v>
      </c>
      <c r="J25" s="24"/>
      <c r="K25" s="24"/>
      <c r="L25" s="24"/>
      <c r="M25" s="24"/>
      <c r="N25" s="24"/>
      <c r="O25" s="24"/>
      <c r="P25" s="24"/>
      <c r="Q25" s="24"/>
      <c r="R25" s="24"/>
      <c r="S25" s="24"/>
      <c r="T25" s="24"/>
      <c r="U25" s="24"/>
      <c r="V25" s="24"/>
      <c r="W25" s="24"/>
      <c r="X25" s="24"/>
      <c r="Y25" s="24"/>
      <c r="Z25" s="24"/>
    </row>
    <row r="26" spans="1:26" ht="13.35" customHeight="1">
      <c r="A26" s="101">
        <v>24</v>
      </c>
      <c r="B26" s="102" t="s">
        <v>18</v>
      </c>
      <c r="C26" s="103">
        <v>301.89511211183037</v>
      </c>
      <c r="D26" s="33">
        <v>3.226123388517331</v>
      </c>
      <c r="E26" s="112">
        <v>3.9640042468251568</v>
      </c>
      <c r="F26" s="107">
        <v>-2.8411420711393345</v>
      </c>
      <c r="G26" s="119">
        <v>2035.9254901960785</v>
      </c>
      <c r="H26" s="107">
        <v>19.286735902664919</v>
      </c>
      <c r="I26" s="107">
        <v>1.1038720962385085</v>
      </c>
      <c r="J26" s="24"/>
      <c r="K26" s="24"/>
      <c r="L26" s="24"/>
      <c r="M26" s="24"/>
      <c r="N26" s="24"/>
      <c r="O26" s="24"/>
      <c r="P26" s="24"/>
      <c r="Q26" s="24"/>
      <c r="R26" s="24"/>
      <c r="S26" s="24"/>
      <c r="T26" s="24"/>
      <c r="U26" s="24"/>
      <c r="V26" s="24"/>
      <c r="W26" s="24"/>
      <c r="X26" s="24"/>
      <c r="Y26" s="24"/>
      <c r="Z26" s="24"/>
    </row>
    <row r="27" spans="1:26" ht="13.35" customHeight="1">
      <c r="A27" s="101">
        <v>25</v>
      </c>
      <c r="B27" s="102" t="s">
        <v>19</v>
      </c>
      <c r="C27" s="103">
        <v>481.65844518374053</v>
      </c>
      <c r="D27" s="107">
        <v>16.805255640788054</v>
      </c>
      <c r="E27" s="112">
        <v>13.14670685246595</v>
      </c>
      <c r="F27" s="107">
        <v>2.8472279203248485</v>
      </c>
      <c r="G27" s="123">
        <v>-4858.1555555555551</v>
      </c>
      <c r="H27" s="33">
        <v>180.04892474301835</v>
      </c>
      <c r="I27" s="107">
        <v>4.2570717187412246</v>
      </c>
      <c r="J27" s="24"/>
      <c r="K27" s="24"/>
      <c r="L27" s="24"/>
      <c r="M27" s="24"/>
      <c r="N27" s="24"/>
      <c r="O27" s="24"/>
      <c r="P27" s="24"/>
      <c r="Q27" s="24"/>
      <c r="R27" s="24"/>
      <c r="S27" s="24"/>
      <c r="T27" s="24"/>
      <c r="U27" s="24"/>
      <c r="V27" s="24"/>
      <c r="W27" s="24"/>
      <c r="X27" s="24"/>
      <c r="Y27" s="24"/>
      <c r="Z27" s="24"/>
    </row>
    <row r="28" spans="1:26" ht="13.35" customHeight="1">
      <c r="A28" s="101">
        <v>72</v>
      </c>
      <c r="B28" s="102" t="s">
        <v>35</v>
      </c>
      <c r="C28" s="103">
        <v>79.525343908295355</v>
      </c>
      <c r="D28" s="33">
        <v>6.7946814792396708</v>
      </c>
      <c r="E28" s="112">
        <v>5.0997437752514942</v>
      </c>
      <c r="F28" s="107">
        <v>-0.93669544431333462</v>
      </c>
      <c r="G28" s="119">
        <v>-3286.2287028518858</v>
      </c>
      <c r="H28" s="107">
        <v>108.21598272403354</v>
      </c>
      <c r="I28" s="107">
        <v>9.9087805272241862</v>
      </c>
      <c r="J28" s="24"/>
      <c r="K28" s="24"/>
      <c r="L28" s="24"/>
      <c r="M28" s="24"/>
      <c r="N28" s="24"/>
      <c r="O28" s="24"/>
      <c r="P28" s="24"/>
      <c r="Q28" s="24"/>
      <c r="R28" s="24"/>
      <c r="S28" s="24"/>
      <c r="T28" s="24"/>
      <c r="U28" s="24"/>
      <c r="V28" s="24"/>
      <c r="W28" s="24"/>
      <c r="X28" s="24"/>
      <c r="Y28" s="24"/>
      <c r="Z28" s="24"/>
    </row>
    <row r="29" spans="1:26" ht="13.35" customHeight="1">
      <c r="A29" s="101">
        <v>33</v>
      </c>
      <c r="B29" s="102" t="s">
        <v>20</v>
      </c>
      <c r="C29" s="103">
        <v>101.32884495147654</v>
      </c>
      <c r="D29" s="33">
        <v>8.0534561289353821</v>
      </c>
      <c r="E29" s="112">
        <v>4.4109984548524155</v>
      </c>
      <c r="F29" s="107">
        <v>-0.32541362675413499</v>
      </c>
      <c r="G29" s="119">
        <v>5529.7114093959735</v>
      </c>
      <c r="H29" s="107">
        <v>85.803090339953599</v>
      </c>
      <c r="I29" s="107">
        <v>8.7509597881464813</v>
      </c>
      <c r="J29" s="24"/>
      <c r="K29" s="24"/>
      <c r="L29" s="24"/>
      <c r="M29" s="24"/>
      <c r="N29" s="24"/>
      <c r="O29" s="24"/>
      <c r="P29" s="24"/>
      <c r="Q29" s="24"/>
      <c r="R29" s="24"/>
      <c r="S29" s="24"/>
      <c r="T29" s="24"/>
      <c r="U29" s="24"/>
      <c r="V29" s="24"/>
      <c r="W29" s="24"/>
      <c r="X29" s="24"/>
      <c r="Y29" s="24"/>
      <c r="Z29" s="24"/>
    </row>
    <row r="30" spans="1:26" ht="13.35" customHeight="1">
      <c r="A30" s="101">
        <v>35</v>
      </c>
      <c r="B30" s="102" t="s">
        <v>21</v>
      </c>
      <c r="C30" s="103">
        <v>495.68416185900662</v>
      </c>
      <c r="D30" s="33">
        <v>5.9070167323313267</v>
      </c>
      <c r="E30" s="112">
        <v>7.6441378629692274</v>
      </c>
      <c r="F30" s="112">
        <v>3.06029977772151</v>
      </c>
      <c r="G30" s="34">
        <v>-6295.8723098995697</v>
      </c>
      <c r="H30" s="33">
        <v>177.81361645837538</v>
      </c>
      <c r="I30" s="107">
        <v>1.4263515090133698</v>
      </c>
      <c r="J30" s="24"/>
      <c r="K30" s="24"/>
      <c r="L30" s="24"/>
      <c r="M30" s="24"/>
      <c r="N30" s="24"/>
      <c r="O30" s="24"/>
      <c r="P30" s="24"/>
      <c r="Q30" s="24"/>
      <c r="R30" s="24"/>
      <c r="S30" s="24"/>
      <c r="T30" s="24"/>
      <c r="U30" s="24"/>
      <c r="V30" s="24"/>
      <c r="W30" s="24"/>
      <c r="X30" s="24"/>
      <c r="Y30" s="24"/>
      <c r="Z30" s="24"/>
    </row>
    <row r="31" spans="1:26" ht="13.35" customHeight="1">
      <c r="A31" s="101">
        <v>74</v>
      </c>
      <c r="B31" s="102" t="s">
        <v>206</v>
      </c>
      <c r="C31" s="29">
        <v>39.329407492746867</v>
      </c>
      <c r="D31" s="33">
        <v>3.5516035904179351</v>
      </c>
      <c r="E31" s="112">
        <v>1.3248007289200412</v>
      </c>
      <c r="F31" s="107">
        <v>-2.1974167982697632</v>
      </c>
      <c r="G31" s="119">
        <v>-1029.9774534978394</v>
      </c>
      <c r="H31" s="107">
        <v>102.4190748870907</v>
      </c>
      <c r="I31" s="107">
        <v>9.5210440546436654</v>
      </c>
      <c r="J31" s="24"/>
      <c r="K31" s="24"/>
      <c r="L31" s="24"/>
      <c r="M31" s="24"/>
      <c r="N31" s="24"/>
      <c r="O31" s="24"/>
      <c r="P31" s="24"/>
      <c r="Q31" s="24"/>
      <c r="R31" s="24"/>
      <c r="S31" s="24"/>
      <c r="T31" s="24"/>
      <c r="U31" s="24"/>
      <c r="V31" s="24"/>
      <c r="W31" s="24"/>
      <c r="X31" s="24"/>
      <c r="Y31" s="24"/>
      <c r="Z31" s="24"/>
    </row>
    <row r="32" spans="1:26" ht="13.35" customHeight="1">
      <c r="A32" s="101">
        <v>49</v>
      </c>
      <c r="B32" s="102" t="s">
        <v>22</v>
      </c>
      <c r="C32" s="29">
        <v>56.444493468309552</v>
      </c>
      <c r="D32" s="107">
        <v>15.656682617161227</v>
      </c>
      <c r="E32" s="112">
        <v>-1.544846984449191</v>
      </c>
      <c r="F32" s="107">
        <v>-9.5061501104893971</v>
      </c>
      <c r="G32" s="34">
        <v>-5022.0179775280903</v>
      </c>
      <c r="H32" s="33">
        <v>178.03683636094866</v>
      </c>
      <c r="I32" s="112">
        <v>25.858957731944386</v>
      </c>
      <c r="J32" s="24"/>
      <c r="K32" s="24"/>
      <c r="L32" s="24"/>
      <c r="M32" s="24"/>
      <c r="N32" s="24"/>
      <c r="O32" s="24"/>
      <c r="P32" s="24"/>
      <c r="Q32" s="24"/>
      <c r="R32" s="24"/>
      <c r="S32" s="24"/>
      <c r="T32" s="24"/>
      <c r="U32" s="24"/>
      <c r="V32" s="24"/>
      <c r="W32" s="24"/>
      <c r="X32" s="24"/>
      <c r="Y32" s="24"/>
      <c r="Z32" s="24"/>
    </row>
    <row r="33" spans="1:26" ht="13.35" customHeight="1">
      <c r="A33" s="101">
        <v>53</v>
      </c>
      <c r="B33" s="102" t="s">
        <v>23</v>
      </c>
      <c r="C33" s="103">
        <v>90.108077353025152</v>
      </c>
      <c r="D33" s="33">
        <v>8.0790689660313912</v>
      </c>
      <c r="E33" s="112">
        <v>4.6074535024728736</v>
      </c>
      <c r="F33" s="107">
        <v>0.33105413191801725</v>
      </c>
      <c r="G33" s="119">
        <v>-1477.5135214579659</v>
      </c>
      <c r="H33" s="107">
        <v>108.10963993420653</v>
      </c>
      <c r="I33" s="107">
        <v>12.230365689161069</v>
      </c>
      <c r="J33" s="24"/>
      <c r="K33" s="24"/>
      <c r="L33" s="24"/>
      <c r="M33" s="24"/>
      <c r="N33" s="24"/>
      <c r="O33" s="24"/>
      <c r="P33" s="24"/>
      <c r="Q33" s="24"/>
      <c r="R33" s="24"/>
      <c r="S33" s="24"/>
      <c r="T33" s="24"/>
      <c r="U33" s="24"/>
      <c r="V33" s="24"/>
      <c r="W33" s="24"/>
      <c r="X33" s="24"/>
      <c r="Y33" s="24"/>
      <c r="Z33" s="24"/>
    </row>
    <row r="34" spans="1:26" ht="13.35" customHeight="1">
      <c r="A34" s="101">
        <v>54</v>
      </c>
      <c r="B34" s="102" t="s">
        <v>24</v>
      </c>
      <c r="C34" s="103">
        <v>158.48930135714019</v>
      </c>
      <c r="D34" s="107">
        <v>13.376810298937238</v>
      </c>
      <c r="E34" s="112">
        <v>6.4576745059415215</v>
      </c>
      <c r="F34" s="107">
        <v>0.68397680626660518</v>
      </c>
      <c r="G34" s="34">
        <v>-5219.9572727272725</v>
      </c>
      <c r="H34" s="112">
        <v>137.33802954725115</v>
      </c>
      <c r="I34" s="107">
        <v>9.4684759107815513</v>
      </c>
      <c r="J34" s="24"/>
      <c r="K34" s="24"/>
      <c r="L34" s="24"/>
      <c r="M34" s="24"/>
      <c r="N34" s="24"/>
      <c r="O34" s="24"/>
      <c r="P34" s="24"/>
      <c r="Q34" s="24"/>
      <c r="R34" s="24"/>
      <c r="S34" s="24"/>
      <c r="T34" s="24"/>
      <c r="U34" s="24"/>
      <c r="V34" s="24"/>
      <c r="W34" s="24"/>
      <c r="X34" s="24"/>
      <c r="Y34" s="24"/>
      <c r="Z34" s="24"/>
    </row>
    <row r="35" spans="1:26" ht="13.35" customHeight="1">
      <c r="A35" s="101">
        <v>55</v>
      </c>
      <c r="B35" s="102" t="s">
        <v>25</v>
      </c>
      <c r="C35" s="103">
        <v>91.074017805446545</v>
      </c>
      <c r="D35" s="107">
        <v>16.616585887332693</v>
      </c>
      <c r="E35" s="112">
        <v>-3.944222532016787</v>
      </c>
      <c r="F35" s="107">
        <v>-4.2557225717443279</v>
      </c>
      <c r="G35" s="119">
        <v>3497.9409937888199</v>
      </c>
      <c r="H35" s="107">
        <v>30.662438693180587</v>
      </c>
      <c r="I35" s="107">
        <v>18.457442192901933</v>
      </c>
      <c r="J35" s="24"/>
      <c r="K35" s="24"/>
      <c r="L35" s="24"/>
      <c r="M35" s="24"/>
      <c r="N35" s="24"/>
      <c r="O35" s="24"/>
      <c r="P35" s="24"/>
      <c r="Q35" s="24"/>
      <c r="R35" s="24"/>
      <c r="S35" s="24"/>
      <c r="T35" s="24"/>
      <c r="U35" s="24"/>
      <c r="V35" s="24"/>
      <c r="W35" s="24"/>
      <c r="X35" s="24"/>
      <c r="Y35" s="24"/>
      <c r="Z35" s="24"/>
    </row>
    <row r="36" spans="1:26" ht="13.35" customHeight="1">
      <c r="A36" s="101">
        <v>56</v>
      </c>
      <c r="B36" s="102" t="s">
        <v>26</v>
      </c>
      <c r="C36" s="103">
        <v>104.11563999039497</v>
      </c>
      <c r="D36" s="107">
        <v>15.799966356545198</v>
      </c>
      <c r="E36" s="112">
        <v>-2.359194302815669</v>
      </c>
      <c r="F36" s="107">
        <v>-3.8965815453362502</v>
      </c>
      <c r="G36" s="119">
        <v>2089.6614173228345</v>
      </c>
      <c r="H36" s="107">
        <v>70.977656445906817</v>
      </c>
      <c r="I36" s="107">
        <v>16.595883440060426</v>
      </c>
      <c r="J36" s="24"/>
      <c r="K36" s="24"/>
      <c r="L36" s="24"/>
      <c r="M36" s="24"/>
      <c r="N36" s="24"/>
      <c r="O36" s="24"/>
      <c r="P36" s="24"/>
      <c r="Q36" s="24"/>
      <c r="R36" s="24"/>
      <c r="S36" s="24"/>
      <c r="T36" s="24"/>
      <c r="U36" s="24"/>
      <c r="V36" s="24"/>
      <c r="W36" s="24"/>
      <c r="X36" s="24"/>
      <c r="Y36" s="24"/>
      <c r="Z36" s="24"/>
    </row>
    <row r="37" spans="1:26" ht="13.35" customHeight="1">
      <c r="A37" s="101">
        <v>57</v>
      </c>
      <c r="B37" s="102" t="s">
        <v>27</v>
      </c>
      <c r="C37" s="29">
        <v>76.193483611866824</v>
      </c>
      <c r="D37" s="33">
        <v>2.8635715189935049</v>
      </c>
      <c r="E37" s="112">
        <v>1.3369947318707216</v>
      </c>
      <c r="F37" s="107">
        <v>-2.4988314685518973</v>
      </c>
      <c r="G37" s="119">
        <v>355.94827586206895</v>
      </c>
      <c r="H37" s="107">
        <v>90.306303370972316</v>
      </c>
      <c r="I37" s="107">
        <v>4.8901006501289883</v>
      </c>
      <c r="J37" s="24"/>
      <c r="K37" s="24"/>
      <c r="L37" s="24"/>
      <c r="M37" s="24"/>
      <c r="N37" s="24"/>
      <c r="O37" s="24"/>
      <c r="P37" s="24"/>
      <c r="Q37" s="24"/>
      <c r="R37" s="24"/>
      <c r="S37" s="24"/>
      <c r="T37" s="24"/>
      <c r="U37" s="24"/>
      <c r="V37" s="24"/>
      <c r="W37" s="24"/>
      <c r="X37" s="24"/>
      <c r="Y37" s="24"/>
      <c r="Z37" s="24"/>
    </row>
    <row r="38" spans="1:26" ht="13.35" customHeight="1">
      <c r="A38" s="101">
        <v>58</v>
      </c>
      <c r="B38" s="102" t="s">
        <v>28</v>
      </c>
      <c r="C38" s="103">
        <v>170.32982261640799</v>
      </c>
      <c r="D38" s="33">
        <v>4.769890640834654</v>
      </c>
      <c r="E38" s="112">
        <v>1.6126485839050897</v>
      </c>
      <c r="F38" s="107">
        <v>-2.5420118593704109</v>
      </c>
      <c r="G38" s="119">
        <v>-943.24784988272086</v>
      </c>
      <c r="H38" s="107">
        <v>119.80503657866255</v>
      </c>
      <c r="I38" s="107">
        <v>8.2388866473959688</v>
      </c>
      <c r="J38" s="24"/>
      <c r="K38" s="24"/>
      <c r="L38" s="24"/>
      <c r="M38" s="24"/>
      <c r="N38" s="24"/>
      <c r="O38" s="24"/>
      <c r="P38" s="24"/>
      <c r="Q38" s="24"/>
      <c r="R38" s="24"/>
      <c r="S38" s="24"/>
      <c r="T38" s="24"/>
      <c r="U38" s="24"/>
      <c r="V38" s="24"/>
      <c r="W38" s="24"/>
      <c r="X38" s="24"/>
      <c r="Y38" s="24"/>
      <c r="Z38" s="24"/>
    </row>
    <row r="39" spans="1:26" ht="13.35" customHeight="1">
      <c r="A39" s="101">
        <v>59</v>
      </c>
      <c r="B39" s="102" t="s">
        <v>29</v>
      </c>
      <c r="C39" s="103">
        <v>1322.1741147363539</v>
      </c>
      <c r="D39" s="33">
        <v>8.587167203960913</v>
      </c>
      <c r="E39" s="112">
        <v>-0.11418758097074509</v>
      </c>
      <c r="F39" s="107">
        <v>-0.99344199732859306</v>
      </c>
      <c r="G39" s="119">
        <v>3376.6750000000002</v>
      </c>
      <c r="H39" s="107">
        <v>3.8800087941437513</v>
      </c>
      <c r="I39" s="107">
        <v>0.71779788001553912</v>
      </c>
      <c r="J39" s="24"/>
      <c r="K39" s="24"/>
      <c r="L39" s="24"/>
      <c r="M39" s="24"/>
      <c r="N39" s="24"/>
      <c r="O39" s="24"/>
      <c r="P39" s="24"/>
      <c r="Q39" s="24"/>
      <c r="R39" s="24"/>
      <c r="S39" s="24"/>
      <c r="T39" s="24"/>
      <c r="U39" s="24"/>
      <c r="V39" s="24"/>
      <c r="W39" s="24"/>
      <c r="X39" s="24"/>
      <c r="Y39" s="24"/>
      <c r="Z39" s="24"/>
    </row>
    <row r="40" spans="1:26" ht="13.35" customHeight="1">
      <c r="A40" s="101">
        <v>60</v>
      </c>
      <c r="B40" s="102" t="s">
        <v>30</v>
      </c>
      <c r="C40" s="103">
        <v>84.631368810648269</v>
      </c>
      <c r="D40" s="33">
        <v>8.3082910024493071</v>
      </c>
      <c r="E40" s="112">
        <v>4.8424188858617452</v>
      </c>
      <c r="F40" s="107">
        <v>-0.85698879151029783</v>
      </c>
      <c r="G40" s="119">
        <v>-4217.4142151094375</v>
      </c>
      <c r="H40" s="33">
        <v>172.6739207248516</v>
      </c>
      <c r="I40" s="107">
        <v>11.667378822872768</v>
      </c>
      <c r="J40" s="24"/>
      <c r="K40" s="24"/>
      <c r="L40" s="24"/>
      <c r="M40" s="24"/>
      <c r="N40" s="24"/>
      <c r="O40" s="24"/>
      <c r="P40" s="24"/>
      <c r="Q40" s="24"/>
      <c r="R40" s="24"/>
      <c r="S40" s="24"/>
      <c r="T40" s="24"/>
      <c r="U40" s="24"/>
      <c r="V40" s="24"/>
      <c r="W40" s="24"/>
      <c r="X40" s="24"/>
      <c r="Y40" s="24"/>
      <c r="Z40" s="24"/>
    </row>
    <row r="41" spans="1:26" ht="13.35" customHeight="1">
      <c r="A41" s="101">
        <v>61</v>
      </c>
      <c r="B41" s="102" t="s">
        <v>31</v>
      </c>
      <c r="C41" s="30" t="s">
        <v>38</v>
      </c>
      <c r="D41" s="107">
        <v>11.363521828746515</v>
      </c>
      <c r="E41" s="112">
        <v>2.9288518427060288</v>
      </c>
      <c r="F41" s="107">
        <v>-1.3295553618134264</v>
      </c>
      <c r="G41" s="119">
        <v>-68.429824561403507</v>
      </c>
      <c r="H41" s="107">
        <v>63.444597870292441</v>
      </c>
      <c r="I41" s="112">
        <v>0</v>
      </c>
      <c r="J41" s="24"/>
      <c r="K41" s="24"/>
      <c r="L41" s="24"/>
      <c r="M41" s="24"/>
      <c r="N41" s="24"/>
      <c r="O41" s="24"/>
      <c r="P41" s="24"/>
      <c r="Q41" s="24"/>
      <c r="R41" s="24"/>
      <c r="S41" s="24"/>
      <c r="T41" s="24"/>
      <c r="U41" s="24"/>
      <c r="V41" s="24"/>
      <c r="W41" s="24"/>
      <c r="X41" s="24"/>
      <c r="Y41" s="24"/>
      <c r="Z41" s="24"/>
    </row>
    <row r="42" spans="1:26" ht="13.35" customHeight="1">
      <c r="A42" s="101">
        <v>62</v>
      </c>
      <c r="B42" s="102" t="s">
        <v>32</v>
      </c>
      <c r="C42" s="103">
        <v>83.684369477192902</v>
      </c>
      <c r="D42" s="107">
        <v>15.010656762755763</v>
      </c>
      <c r="E42" s="112">
        <v>8.8175156530921264</v>
      </c>
      <c r="F42" s="107">
        <v>2.1685504013816574</v>
      </c>
      <c r="G42" s="119">
        <v>-4711.1953781512602</v>
      </c>
      <c r="H42" s="33">
        <v>151.30891922479154</v>
      </c>
      <c r="I42" s="107">
        <v>19.894903960281866</v>
      </c>
      <c r="J42" s="24"/>
      <c r="K42" s="24"/>
      <c r="L42" s="24"/>
      <c r="M42" s="24"/>
      <c r="N42" s="24"/>
      <c r="O42" s="24"/>
      <c r="P42" s="24"/>
      <c r="Q42" s="24"/>
      <c r="R42" s="24"/>
      <c r="S42" s="24"/>
      <c r="T42" s="24"/>
      <c r="U42" s="24"/>
      <c r="V42" s="24"/>
      <c r="W42" s="24"/>
      <c r="X42" s="24"/>
      <c r="Y42" s="24"/>
      <c r="Z42" s="24"/>
    </row>
    <row r="43" spans="1:26" ht="15" customHeight="1" thickBot="1">
      <c r="A43" s="207" t="s">
        <v>33</v>
      </c>
      <c r="B43" s="208"/>
      <c r="C43" s="105">
        <v>93.592595580555042</v>
      </c>
      <c r="D43" s="35">
        <v>7.396535698258548</v>
      </c>
      <c r="E43" s="109">
        <v>3.3059837216792944</v>
      </c>
      <c r="F43" s="109">
        <v>-1.8498365776192103</v>
      </c>
      <c r="G43" s="120">
        <v>-3296.6258290483643</v>
      </c>
      <c r="H43" s="109">
        <v>134.99530544332322</v>
      </c>
      <c r="I43" s="109">
        <v>9.9993878134363232</v>
      </c>
      <c r="J43" s="24"/>
      <c r="K43" s="24"/>
      <c r="L43" s="24"/>
      <c r="M43" s="24"/>
      <c r="N43" s="24"/>
      <c r="O43" s="24"/>
      <c r="P43" s="24"/>
      <c r="Q43" s="24"/>
      <c r="R43" s="24"/>
      <c r="S43" s="24"/>
      <c r="T43" s="24"/>
      <c r="U43" s="24"/>
      <c r="V43" s="24"/>
      <c r="W43" s="24"/>
      <c r="X43" s="24"/>
      <c r="Y43" s="24"/>
      <c r="Z43" s="24"/>
    </row>
    <row r="44" spans="1:26" ht="15" customHeight="1" thickBot="1">
      <c r="A44" s="209" t="s">
        <v>219</v>
      </c>
      <c r="B44" s="210"/>
      <c r="C44" s="105">
        <v>83.724739017017995</v>
      </c>
      <c r="D44" s="27">
        <v>7.2327475460655197</v>
      </c>
      <c r="E44" s="110">
        <v>4.4327072916949426</v>
      </c>
      <c r="F44" s="113">
        <v>-0.97779598654387978</v>
      </c>
      <c r="G44" s="121">
        <v>-3556.7692316584685</v>
      </c>
      <c r="H44" s="124">
        <v>147.6454540530255</v>
      </c>
      <c r="I44" s="122">
        <v>10.787512128725792</v>
      </c>
      <c r="J44" s="25"/>
      <c r="K44" s="24"/>
      <c r="L44" s="24"/>
      <c r="M44" s="24"/>
      <c r="N44" s="24"/>
      <c r="O44" s="24"/>
      <c r="P44" s="24"/>
      <c r="Q44" s="24"/>
      <c r="R44" s="24"/>
      <c r="S44" s="24"/>
      <c r="T44" s="24"/>
      <c r="U44" s="24"/>
      <c r="V44" s="24"/>
      <c r="W44" s="24"/>
      <c r="X44" s="24"/>
      <c r="Y44" s="24"/>
      <c r="Z44" s="24"/>
    </row>
    <row r="45" spans="1:26" ht="12" customHeight="1">
      <c r="A45" s="24"/>
      <c r="B45" s="24"/>
      <c r="C45" s="24"/>
      <c r="D45" s="24"/>
      <c r="E45" s="24"/>
      <c r="F45" s="24"/>
      <c r="G45" s="25"/>
      <c r="H45" s="25"/>
      <c r="I45" s="25"/>
      <c r="J45" s="25"/>
      <c r="K45" s="24"/>
      <c r="L45" s="24"/>
      <c r="M45" s="24"/>
      <c r="N45" s="24"/>
      <c r="O45" s="24"/>
      <c r="P45" s="24"/>
      <c r="Q45" s="24"/>
      <c r="R45" s="24"/>
      <c r="S45" s="24"/>
      <c r="T45" s="24"/>
      <c r="U45" s="24"/>
      <c r="V45" s="24"/>
      <c r="W45" s="24"/>
      <c r="X45" s="24"/>
      <c r="Y45" s="24"/>
      <c r="Z45" s="24"/>
    </row>
    <row r="46" spans="1:26" ht="12" customHeight="1">
      <c r="A46" s="24"/>
      <c r="B46" s="24"/>
      <c r="C46" s="24"/>
      <c r="D46" s="24"/>
      <c r="E46" s="24"/>
      <c r="F46" s="24"/>
      <c r="G46" s="25"/>
      <c r="H46" s="25"/>
      <c r="I46" s="25"/>
      <c r="J46" s="25"/>
      <c r="K46" s="24"/>
      <c r="L46" s="24"/>
      <c r="M46" s="24"/>
      <c r="N46" s="24"/>
      <c r="O46" s="24"/>
      <c r="P46" s="24"/>
      <c r="Q46" s="24"/>
      <c r="R46" s="24"/>
      <c r="S46" s="24"/>
      <c r="T46" s="24"/>
      <c r="U46" s="24"/>
      <c r="V46" s="24"/>
      <c r="W46" s="24"/>
      <c r="X46" s="24"/>
      <c r="Y46" s="24"/>
      <c r="Z46" s="24"/>
    </row>
    <row r="47" spans="1:26" ht="12" customHeight="1">
      <c r="A47" s="24"/>
      <c r="B47" s="24"/>
      <c r="C47" s="24"/>
      <c r="D47" s="24"/>
      <c r="E47" s="24"/>
      <c r="F47" s="24"/>
      <c r="G47" s="25"/>
      <c r="H47" s="25"/>
      <c r="I47" s="25"/>
      <c r="J47" s="25"/>
      <c r="K47" s="24"/>
      <c r="L47" s="24"/>
      <c r="M47" s="24"/>
      <c r="N47" s="24"/>
      <c r="O47" s="24"/>
      <c r="P47" s="24"/>
      <c r="Q47" s="24"/>
      <c r="R47" s="24"/>
      <c r="S47" s="24"/>
      <c r="T47" s="24"/>
      <c r="U47" s="24"/>
      <c r="V47" s="24"/>
      <c r="W47" s="24"/>
      <c r="X47" s="24"/>
      <c r="Y47" s="24"/>
      <c r="Z47" s="24"/>
    </row>
    <row r="48" spans="1:26" ht="12"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ht="12"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2" customHeigh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12"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ht="12" customHeigh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12"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2" customHeight="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12" customHeigh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ht="12" customHeight="1">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12" customHeigh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ht="12" customHeight="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12"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ht="12" customHeigh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ht="12"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ht="12"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ht="12" customHeight="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ht="12" customHeigh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ht="12" customHeigh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sheetData>
  <sheetProtection sheet="1" objects="1" scenarios="1"/>
  <mergeCells count="4">
    <mergeCell ref="A43:B43"/>
    <mergeCell ref="A44:B44"/>
    <mergeCell ref="A5:B5"/>
    <mergeCell ref="A2:B4"/>
  </mergeCells>
  <printOptions horizontalCentered="1" verticalCentered="1"/>
  <pageMargins left="0" right="0" top="0" bottom="0"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AV296"/>
  <sheetViews>
    <sheetView zoomScale="160" zoomScaleNormal="160" workbookViewId="0">
      <pane xSplit="2" ySplit="4" topLeftCell="C5" activePane="bottomRight" state="frozen"/>
      <selection pane="topRight" activeCell="C1" sqref="C1"/>
      <selection pane="bottomLeft" activeCell="A5" sqref="A5"/>
      <selection pane="bottomRight" activeCell="C6" sqref="C6"/>
    </sheetView>
  </sheetViews>
  <sheetFormatPr baseColWidth="10" defaultColWidth="10.7109375" defaultRowHeight="7.5" customHeight="1"/>
  <cols>
    <col min="1" max="1" width="3.28515625" style="3" customWidth="1"/>
    <col min="2" max="2" width="22.7109375" style="3" customWidth="1"/>
    <col min="3" max="3" width="25.7109375" style="3" customWidth="1"/>
    <col min="4" max="4" width="26.28515625" style="3" customWidth="1"/>
    <col min="5" max="5" width="22.7109375" style="3" customWidth="1"/>
    <col min="6" max="6" width="10.7109375" style="2"/>
    <col min="7" max="8" width="16.7109375" style="169" hidden="1" customWidth="1"/>
    <col min="9" max="14" width="10.7109375" style="169" hidden="1" customWidth="1"/>
    <col min="15" max="15" width="11.7109375" style="169" hidden="1" customWidth="1"/>
    <col min="16" max="20" width="0" style="2" hidden="1" customWidth="1"/>
    <col min="21" max="48" width="10.7109375" style="2"/>
    <col min="49" max="16384" width="10.7109375" style="3"/>
  </cols>
  <sheetData>
    <row r="1" spans="1:26" s="1" customFormat="1" ht="18" customHeight="1" thickBot="1">
      <c r="A1" s="21" t="s">
        <v>218</v>
      </c>
      <c r="B1" s="53"/>
      <c r="C1" s="54"/>
      <c r="D1" s="54"/>
      <c r="E1" s="54"/>
      <c r="F1" s="50"/>
      <c r="G1" s="141"/>
      <c r="H1" s="142"/>
      <c r="I1" s="142"/>
      <c r="J1" s="143" t="s">
        <v>220</v>
      </c>
      <c r="K1" s="142"/>
      <c r="L1" s="142"/>
      <c r="M1" s="142"/>
      <c r="N1" s="142"/>
      <c r="O1" s="142"/>
      <c r="P1" s="48"/>
      <c r="Q1" s="48"/>
      <c r="R1" s="48"/>
      <c r="S1" s="48"/>
      <c r="T1" s="48"/>
      <c r="U1" s="48"/>
      <c r="V1" s="48"/>
      <c r="W1" s="48"/>
      <c r="X1" s="48"/>
      <c r="Y1" s="48"/>
      <c r="Z1" s="48"/>
    </row>
    <row r="2" spans="1:26" s="7" customFormat="1" ht="11.1" customHeight="1">
      <c r="A2" s="219" t="s">
        <v>149</v>
      </c>
      <c r="B2" s="220"/>
      <c r="C2" s="129" t="s">
        <v>140</v>
      </c>
      <c r="D2" s="125" t="s">
        <v>141</v>
      </c>
      <c r="E2" s="126" t="s">
        <v>142</v>
      </c>
      <c r="F2" s="51"/>
      <c r="G2" s="144">
        <v>32</v>
      </c>
      <c r="H2" s="144" t="s">
        <v>221</v>
      </c>
      <c r="I2" s="145" t="s">
        <v>222</v>
      </c>
      <c r="J2" s="143" t="s">
        <v>223</v>
      </c>
      <c r="K2" s="146" t="s">
        <v>224</v>
      </c>
      <c r="L2" s="147" t="s">
        <v>225</v>
      </c>
      <c r="M2" s="148" t="s">
        <v>226</v>
      </c>
      <c r="N2" s="148" t="s">
        <v>227</v>
      </c>
      <c r="O2" s="147" t="s">
        <v>228</v>
      </c>
      <c r="P2" s="36"/>
      <c r="Q2" s="36"/>
      <c r="R2" s="36"/>
      <c r="S2" s="36"/>
      <c r="T2" s="36"/>
      <c r="U2" s="36"/>
      <c r="V2" s="36"/>
      <c r="W2" s="36"/>
      <c r="X2" s="36"/>
      <c r="Y2" s="36"/>
      <c r="Z2" s="36"/>
    </row>
    <row r="3" spans="1:26" s="7" customFormat="1" ht="11.1" customHeight="1">
      <c r="A3" s="221"/>
      <c r="B3" s="222"/>
      <c r="C3" s="130" t="s">
        <v>143</v>
      </c>
      <c r="D3" s="127" t="s">
        <v>144</v>
      </c>
      <c r="E3" s="128" t="s">
        <v>145</v>
      </c>
      <c r="F3" s="51"/>
      <c r="G3" s="149" t="s">
        <v>229</v>
      </c>
      <c r="H3" s="144" t="s">
        <v>230</v>
      </c>
      <c r="I3" s="145" t="s">
        <v>231</v>
      </c>
      <c r="J3" s="150" t="s">
        <v>232</v>
      </c>
      <c r="K3" s="151" t="s">
        <v>233</v>
      </c>
      <c r="L3" s="147" t="s">
        <v>234</v>
      </c>
      <c r="M3" s="148" t="s">
        <v>235</v>
      </c>
      <c r="N3" s="152" t="s">
        <v>236</v>
      </c>
      <c r="O3" s="147" t="s">
        <v>37</v>
      </c>
      <c r="P3" s="36"/>
      <c r="Q3" s="36"/>
      <c r="R3" s="36"/>
      <c r="S3" s="36"/>
      <c r="T3" s="36"/>
      <c r="U3" s="36"/>
      <c r="V3" s="36"/>
      <c r="W3" s="36"/>
      <c r="X3" s="36"/>
      <c r="Y3" s="36"/>
      <c r="Z3" s="36"/>
    </row>
    <row r="4" spans="1:26" s="7" customFormat="1" ht="11.1" customHeight="1" thickBot="1">
      <c r="A4" s="223"/>
      <c r="B4" s="224"/>
      <c r="C4" s="130" t="s">
        <v>146</v>
      </c>
      <c r="D4" s="127" t="s">
        <v>147</v>
      </c>
      <c r="E4" s="128" t="s">
        <v>37</v>
      </c>
      <c r="F4" s="51"/>
      <c r="G4" s="153"/>
      <c r="H4" s="154" t="s">
        <v>237</v>
      </c>
      <c r="I4" s="155"/>
      <c r="J4" s="156" t="s">
        <v>238</v>
      </c>
      <c r="K4" s="142"/>
      <c r="L4" s="142"/>
      <c r="M4" s="157"/>
      <c r="N4" s="157"/>
      <c r="O4" s="142"/>
      <c r="P4" s="36"/>
      <c r="Q4" s="36"/>
      <c r="R4" s="36"/>
      <c r="S4" s="36"/>
      <c r="T4" s="36"/>
      <c r="U4" s="36"/>
      <c r="V4" s="36"/>
      <c r="W4" s="36"/>
      <c r="X4" s="36"/>
      <c r="Y4" s="36"/>
      <c r="Z4" s="36"/>
    </row>
    <row r="5" spans="1:26" s="7" customFormat="1" ht="12.2" customHeight="1" thickBot="1">
      <c r="A5" s="225" t="s">
        <v>196</v>
      </c>
      <c r="B5" s="226"/>
      <c r="C5" s="137" t="s">
        <v>140</v>
      </c>
      <c r="D5" s="138" t="s">
        <v>141</v>
      </c>
      <c r="E5" s="139" t="s">
        <v>142</v>
      </c>
      <c r="F5" s="51"/>
      <c r="G5" s="158"/>
      <c r="H5" s="154"/>
      <c r="I5" s="155"/>
      <c r="J5" s="142"/>
      <c r="K5" s="142"/>
      <c r="L5" s="142"/>
      <c r="M5" s="157"/>
      <c r="N5" s="157"/>
      <c r="O5" s="142"/>
      <c r="P5" s="36"/>
      <c r="Q5" s="36"/>
      <c r="R5" s="36"/>
      <c r="S5" s="36"/>
      <c r="T5" s="36"/>
      <c r="U5" s="36"/>
      <c r="V5" s="36"/>
      <c r="W5" s="36"/>
      <c r="X5" s="36"/>
      <c r="Y5" s="36"/>
      <c r="Z5" s="36"/>
    </row>
    <row r="6" spans="1:26" s="7" customFormat="1" ht="12.75" customHeight="1">
      <c r="A6" s="131">
        <v>1</v>
      </c>
      <c r="B6" s="134" t="s">
        <v>0</v>
      </c>
      <c r="C6" s="172">
        <f>I6</f>
        <v>6.7079319303264429</v>
      </c>
      <c r="D6" s="173">
        <f>L6</f>
        <v>1.1955427223270596</v>
      </c>
      <c r="E6" s="140">
        <f>O6</f>
        <v>10931.41659179395</v>
      </c>
      <c r="F6" s="51"/>
      <c r="G6" s="159">
        <v>10889717</v>
      </c>
      <c r="H6" s="160">
        <v>162340899</v>
      </c>
      <c r="I6" s="161">
        <f>(G6/H6)*100</f>
        <v>6.7079319303264429</v>
      </c>
      <c r="J6" s="162">
        <v>3586968</v>
      </c>
      <c r="K6" s="162">
        <v>300028425</v>
      </c>
      <c r="L6" s="163">
        <f>(J6/K6)*100</f>
        <v>1.1955427223270596</v>
      </c>
      <c r="M6" s="164">
        <v>365000000</v>
      </c>
      <c r="N6" s="165">
        <v>33390</v>
      </c>
      <c r="O6" s="166">
        <f>M6/N6</f>
        <v>10931.41659179395</v>
      </c>
      <c r="P6" s="36"/>
      <c r="Q6" s="36"/>
      <c r="R6" s="36"/>
      <c r="S6" s="36"/>
      <c r="T6" s="36"/>
      <c r="U6" s="36"/>
      <c r="V6" s="36"/>
      <c r="W6" s="36"/>
      <c r="X6" s="36"/>
      <c r="Y6" s="36"/>
      <c r="Z6" s="36"/>
    </row>
    <row r="7" spans="1:26" s="7" customFormat="1" ht="12.75" customHeight="1">
      <c r="A7" s="132">
        <v>2</v>
      </c>
      <c r="B7" s="135" t="s">
        <v>1</v>
      </c>
      <c r="C7" s="172">
        <f t="shared" ref="C7:C42" si="0">I7</f>
        <v>7.7635105939126925</v>
      </c>
      <c r="D7" s="173">
        <f t="shared" ref="D7:D42" si="1">L7</f>
        <v>1.8532813459776043</v>
      </c>
      <c r="E7" s="140">
        <f t="shared" ref="E7:E42" si="2">O7</f>
        <v>9054.1410453497301</v>
      </c>
      <c r="F7" s="51"/>
      <c r="G7" s="159">
        <v>621906</v>
      </c>
      <c r="H7" s="160">
        <v>8010628.6000000006</v>
      </c>
      <c r="I7" s="161">
        <f t="shared" ref="I7:I43" si="3">(G7/H7)*100</f>
        <v>7.7635105939126925</v>
      </c>
      <c r="J7" s="162">
        <v>259532</v>
      </c>
      <c r="K7" s="162">
        <v>14003918</v>
      </c>
      <c r="L7" s="163">
        <f t="shared" ref="L7:L43" si="4">(J7/K7)*100</f>
        <v>1.8532813459776043</v>
      </c>
      <c r="M7" s="164">
        <v>23558875</v>
      </c>
      <c r="N7" s="165">
        <v>2602</v>
      </c>
      <c r="O7" s="166">
        <f t="shared" ref="O7:O43" si="5">M7/N7</f>
        <v>9054.1410453497301</v>
      </c>
      <c r="P7" s="36"/>
      <c r="Q7" s="36"/>
      <c r="R7" s="36"/>
      <c r="S7" s="36"/>
      <c r="T7" s="36"/>
      <c r="U7" s="36"/>
      <c r="V7" s="36"/>
      <c r="W7" s="36"/>
      <c r="X7" s="36"/>
      <c r="Y7" s="36"/>
      <c r="Z7" s="36"/>
    </row>
    <row r="8" spans="1:26" s="7" customFormat="1" ht="12.75" customHeight="1">
      <c r="A8" s="132">
        <v>3</v>
      </c>
      <c r="B8" s="135" t="s">
        <v>2</v>
      </c>
      <c r="C8" s="172">
        <f t="shared" si="0"/>
        <v>5.3495638650238488</v>
      </c>
      <c r="D8" s="173">
        <f t="shared" si="1"/>
        <v>-1.2461737758801728</v>
      </c>
      <c r="E8" s="176">
        <f t="shared" si="2"/>
        <v>5709.0294840294837</v>
      </c>
      <c r="F8" s="51"/>
      <c r="G8" s="159">
        <v>557395</v>
      </c>
      <c r="H8" s="160">
        <v>10419447.530000001</v>
      </c>
      <c r="I8" s="161">
        <f t="shared" si="3"/>
        <v>5.3495638650238488</v>
      </c>
      <c r="J8" s="162">
        <v>-242918</v>
      </c>
      <c r="K8" s="162">
        <v>19493108</v>
      </c>
      <c r="L8" s="163">
        <f t="shared" si="4"/>
        <v>-1.2461737758801728</v>
      </c>
      <c r="M8" s="164">
        <v>18588600</v>
      </c>
      <c r="N8" s="165">
        <v>3256</v>
      </c>
      <c r="O8" s="166">
        <f t="shared" si="5"/>
        <v>5709.0294840294837</v>
      </c>
      <c r="P8" s="36"/>
      <c r="Q8" s="36"/>
      <c r="R8" s="36"/>
      <c r="S8" s="36"/>
      <c r="T8" s="36"/>
      <c r="U8" s="36"/>
      <c r="V8" s="36"/>
      <c r="W8" s="36"/>
      <c r="X8" s="36"/>
      <c r="Y8" s="36"/>
      <c r="Z8" s="36"/>
    </row>
    <row r="9" spans="1:26" s="7" customFormat="1" ht="12.75" customHeight="1">
      <c r="A9" s="132">
        <v>71</v>
      </c>
      <c r="B9" s="135" t="s">
        <v>34</v>
      </c>
      <c r="C9" s="172">
        <f t="shared" si="0"/>
        <v>6.9136577041944687</v>
      </c>
      <c r="D9" s="173">
        <f t="shared" si="1"/>
        <v>-0.60718517829648189</v>
      </c>
      <c r="E9" s="140">
        <f t="shared" si="2"/>
        <v>7966.6632252735908</v>
      </c>
      <c r="F9" s="51"/>
      <c r="G9" s="159">
        <v>1165939</v>
      </c>
      <c r="H9" s="160">
        <v>16864285.879999999</v>
      </c>
      <c r="I9" s="161">
        <f t="shared" si="3"/>
        <v>6.9136577041944687</v>
      </c>
      <c r="J9" s="162">
        <v>-177786</v>
      </c>
      <c r="K9" s="162">
        <v>29280359</v>
      </c>
      <c r="L9" s="163">
        <f t="shared" si="4"/>
        <v>-0.60718517829648189</v>
      </c>
      <c r="M9" s="164">
        <v>38582550</v>
      </c>
      <c r="N9" s="165">
        <v>4843</v>
      </c>
      <c r="O9" s="166">
        <f t="shared" si="5"/>
        <v>7966.6632252735908</v>
      </c>
      <c r="P9" s="36"/>
      <c r="Q9" s="36"/>
      <c r="R9" s="36"/>
      <c r="S9" s="36"/>
      <c r="T9" s="36"/>
      <c r="U9" s="36"/>
      <c r="V9" s="36"/>
      <c r="W9" s="36"/>
      <c r="X9" s="36"/>
      <c r="Y9" s="36"/>
      <c r="Z9" s="36"/>
    </row>
    <row r="10" spans="1:26" s="7" customFormat="1" ht="12.75" customHeight="1">
      <c r="A10" s="132">
        <v>6</v>
      </c>
      <c r="B10" s="135" t="s">
        <v>3</v>
      </c>
      <c r="C10" s="172">
        <f t="shared" si="0"/>
        <v>3.6067382014456433</v>
      </c>
      <c r="D10" s="173">
        <f t="shared" si="1"/>
        <v>0.10544819780559722</v>
      </c>
      <c r="E10" s="176">
        <f t="shared" si="2"/>
        <v>3184.7133757961783</v>
      </c>
      <c r="F10" s="51"/>
      <c r="G10" s="159">
        <v>163225</v>
      </c>
      <c r="H10" s="160">
        <v>4525557.1900000004</v>
      </c>
      <c r="I10" s="161">
        <f t="shared" si="3"/>
        <v>3.6067382014456433</v>
      </c>
      <c r="J10" s="162">
        <v>8590</v>
      </c>
      <c r="K10" s="162">
        <v>8146180</v>
      </c>
      <c r="L10" s="163">
        <f t="shared" si="4"/>
        <v>0.10544819780559722</v>
      </c>
      <c r="M10" s="164">
        <v>5000000</v>
      </c>
      <c r="N10" s="165">
        <v>1570</v>
      </c>
      <c r="O10" s="166">
        <f t="shared" si="5"/>
        <v>3184.7133757961783</v>
      </c>
      <c r="P10" s="36"/>
      <c r="Q10" s="36"/>
      <c r="R10" s="36"/>
      <c r="S10" s="36"/>
      <c r="T10" s="36"/>
      <c r="U10" s="36"/>
      <c r="V10" s="36"/>
      <c r="W10" s="36"/>
      <c r="X10" s="36"/>
      <c r="Y10" s="36"/>
      <c r="Z10" s="36"/>
    </row>
    <row r="11" spans="1:26" s="7" customFormat="1" ht="12.75" customHeight="1">
      <c r="A11" s="132">
        <v>7</v>
      </c>
      <c r="B11" s="135" t="s">
        <v>4</v>
      </c>
      <c r="C11" s="172">
        <f t="shared" si="0"/>
        <v>2.8119052306382999</v>
      </c>
      <c r="D11" s="173">
        <f t="shared" si="1"/>
        <v>2.294535748096671</v>
      </c>
      <c r="E11" s="176">
        <f t="shared" si="2"/>
        <v>3003.128258602711</v>
      </c>
      <c r="F11" s="51"/>
      <c r="G11" s="159">
        <v>149018</v>
      </c>
      <c r="H11" s="160">
        <v>5299538.49</v>
      </c>
      <c r="I11" s="161">
        <f t="shared" si="3"/>
        <v>2.8119052306382999</v>
      </c>
      <c r="J11" s="162">
        <v>218109</v>
      </c>
      <c r="K11" s="162">
        <v>9505583</v>
      </c>
      <c r="L11" s="163">
        <f t="shared" si="4"/>
        <v>2.294535748096671</v>
      </c>
      <c r="M11" s="164">
        <v>5760000</v>
      </c>
      <c r="N11" s="165">
        <v>1918</v>
      </c>
      <c r="O11" s="166">
        <f t="shared" si="5"/>
        <v>3003.128258602711</v>
      </c>
      <c r="P11" s="36"/>
      <c r="Q11" s="36"/>
      <c r="R11" s="36"/>
      <c r="S11" s="36"/>
      <c r="T11" s="36"/>
      <c r="U11" s="36"/>
      <c r="V11" s="36"/>
      <c r="W11" s="36"/>
      <c r="X11" s="36"/>
      <c r="Y11" s="36"/>
      <c r="Z11" s="36"/>
    </row>
    <row r="12" spans="1:26" s="7" customFormat="1" ht="12.75" customHeight="1">
      <c r="A12" s="132">
        <v>8</v>
      </c>
      <c r="B12" s="135" t="s">
        <v>5</v>
      </c>
      <c r="C12" s="172">
        <f t="shared" si="0"/>
        <v>4.6083619196536079</v>
      </c>
      <c r="D12" s="173">
        <f t="shared" si="1"/>
        <v>8.5308112804920775</v>
      </c>
      <c r="E12" s="176">
        <f t="shared" si="2"/>
        <v>7317.8443579766536</v>
      </c>
      <c r="F12" s="51"/>
      <c r="G12" s="159">
        <v>40832</v>
      </c>
      <c r="H12" s="160">
        <v>886041.5199999999</v>
      </c>
      <c r="I12" s="161">
        <f t="shared" si="3"/>
        <v>4.6083619196536079</v>
      </c>
      <c r="J12" s="162">
        <v>115654</v>
      </c>
      <c r="K12" s="162">
        <v>1355721</v>
      </c>
      <c r="L12" s="163">
        <f t="shared" si="4"/>
        <v>8.5308112804920775</v>
      </c>
      <c r="M12" s="164">
        <v>1880686</v>
      </c>
      <c r="N12" s="165">
        <v>257</v>
      </c>
      <c r="O12" s="166">
        <f t="shared" si="5"/>
        <v>7317.8443579766536</v>
      </c>
      <c r="P12" s="36"/>
      <c r="Q12" s="36"/>
      <c r="R12" s="36"/>
      <c r="S12" s="36"/>
      <c r="T12" s="36"/>
      <c r="U12" s="36"/>
      <c r="V12" s="36"/>
      <c r="W12" s="36"/>
      <c r="X12" s="36"/>
      <c r="Y12" s="36"/>
      <c r="Z12" s="36"/>
    </row>
    <row r="13" spans="1:26" s="7" customFormat="1" ht="12.75" customHeight="1">
      <c r="A13" s="132">
        <v>9</v>
      </c>
      <c r="B13" s="135" t="s">
        <v>6</v>
      </c>
      <c r="C13" s="172">
        <f t="shared" si="0"/>
        <v>5.7897331969072754</v>
      </c>
      <c r="D13" s="173">
        <f t="shared" si="1"/>
        <v>1.8247525843830246</v>
      </c>
      <c r="E13" s="176">
        <f t="shared" si="2"/>
        <v>6028.9136804146947</v>
      </c>
      <c r="F13" s="51"/>
      <c r="G13" s="159">
        <v>711699</v>
      </c>
      <c r="H13" s="160">
        <v>12292431.720000001</v>
      </c>
      <c r="I13" s="161">
        <f t="shared" si="3"/>
        <v>5.7897331969072754</v>
      </c>
      <c r="J13" s="162">
        <v>401116</v>
      </c>
      <c r="K13" s="162">
        <v>21981939</v>
      </c>
      <c r="L13" s="163">
        <f t="shared" si="4"/>
        <v>1.8247525843830246</v>
      </c>
      <c r="M13" s="164">
        <v>26750290</v>
      </c>
      <c r="N13" s="165">
        <v>4437</v>
      </c>
      <c r="O13" s="166">
        <f t="shared" si="5"/>
        <v>6028.9136804146947</v>
      </c>
      <c r="P13" s="36"/>
      <c r="Q13" s="36"/>
      <c r="R13" s="36"/>
      <c r="S13" s="36"/>
      <c r="T13" s="36"/>
      <c r="U13" s="36"/>
      <c r="V13" s="36"/>
      <c r="W13" s="36"/>
      <c r="X13" s="36"/>
      <c r="Y13" s="36"/>
      <c r="Z13" s="36"/>
    </row>
    <row r="14" spans="1:26" s="7" customFormat="1" ht="12.75" customHeight="1">
      <c r="A14" s="132">
        <v>10</v>
      </c>
      <c r="B14" s="135" t="s">
        <v>7</v>
      </c>
      <c r="C14" s="177">
        <f t="shared" si="0"/>
        <v>15.236264702066613</v>
      </c>
      <c r="D14" s="173">
        <f t="shared" si="1"/>
        <v>-0.78041587864034945</v>
      </c>
      <c r="E14" s="140">
        <f t="shared" si="2"/>
        <v>15462.392299687825</v>
      </c>
      <c r="F14" s="51"/>
      <c r="G14" s="159">
        <v>319875</v>
      </c>
      <c r="H14" s="160">
        <v>2099431.89</v>
      </c>
      <c r="I14" s="161">
        <f t="shared" si="3"/>
        <v>15.236264702066613</v>
      </c>
      <c r="J14" s="162">
        <v>-42300</v>
      </c>
      <c r="K14" s="162">
        <v>5420187</v>
      </c>
      <c r="L14" s="163">
        <f t="shared" si="4"/>
        <v>-0.78041587864034945</v>
      </c>
      <c r="M14" s="164">
        <v>14859359</v>
      </c>
      <c r="N14" s="165">
        <v>961</v>
      </c>
      <c r="O14" s="166">
        <f t="shared" si="5"/>
        <v>15462.392299687825</v>
      </c>
      <c r="P14" s="36"/>
      <c r="Q14" s="36"/>
      <c r="R14" s="36"/>
      <c r="S14" s="36"/>
      <c r="T14" s="36"/>
      <c r="U14" s="36"/>
      <c r="V14" s="36"/>
      <c r="W14" s="36"/>
      <c r="X14" s="36"/>
      <c r="Y14" s="36"/>
      <c r="Z14" s="36"/>
    </row>
    <row r="15" spans="1:26" s="7" customFormat="1" ht="12.75" customHeight="1">
      <c r="A15" s="132">
        <v>11</v>
      </c>
      <c r="B15" s="135" t="s">
        <v>8</v>
      </c>
      <c r="C15" s="177">
        <f t="shared" si="0"/>
        <v>10.765062150773186</v>
      </c>
      <c r="D15" s="173">
        <f t="shared" si="1"/>
        <v>-1.1360257262993703</v>
      </c>
      <c r="E15" s="140">
        <f t="shared" si="2"/>
        <v>9334.6534653465351</v>
      </c>
      <c r="F15" s="51"/>
      <c r="G15" s="159">
        <v>1390922</v>
      </c>
      <c r="H15" s="160">
        <v>12920705.710000001</v>
      </c>
      <c r="I15" s="161">
        <f t="shared" si="3"/>
        <v>10.765062150773186</v>
      </c>
      <c r="J15" s="162">
        <v>-358006</v>
      </c>
      <c r="K15" s="162">
        <v>31513899</v>
      </c>
      <c r="L15" s="163">
        <f t="shared" si="4"/>
        <v>-1.1360257262993703</v>
      </c>
      <c r="M15" s="164">
        <v>47140000</v>
      </c>
      <c r="N15" s="165">
        <v>5050</v>
      </c>
      <c r="O15" s="166">
        <f t="shared" si="5"/>
        <v>9334.6534653465351</v>
      </c>
      <c r="P15" s="36"/>
      <c r="Q15" s="36"/>
      <c r="R15" s="36"/>
      <c r="S15" s="36"/>
      <c r="T15" s="36"/>
      <c r="U15" s="36"/>
      <c r="V15" s="36"/>
      <c r="W15" s="36"/>
      <c r="X15" s="36"/>
      <c r="Y15" s="36"/>
      <c r="Z15" s="36"/>
    </row>
    <row r="16" spans="1:26" s="7" customFormat="1" ht="12.75" customHeight="1">
      <c r="A16" s="132">
        <v>12</v>
      </c>
      <c r="B16" s="135" t="s">
        <v>9</v>
      </c>
      <c r="C16" s="172">
        <f t="shared" si="0"/>
        <v>5.5243127421862566</v>
      </c>
      <c r="D16" s="173">
        <f t="shared" si="1"/>
        <v>0.63033518456682969</v>
      </c>
      <c r="E16" s="176">
        <f t="shared" si="2"/>
        <v>4990.2364938164465</v>
      </c>
      <c r="F16" s="51"/>
      <c r="G16" s="159">
        <v>691339</v>
      </c>
      <c r="H16" s="160">
        <v>12514479.76</v>
      </c>
      <c r="I16" s="161">
        <f t="shared" si="3"/>
        <v>5.5243127421862566</v>
      </c>
      <c r="J16" s="162">
        <v>152755</v>
      </c>
      <c r="K16" s="162">
        <v>24233932</v>
      </c>
      <c r="L16" s="163">
        <f t="shared" si="4"/>
        <v>0.63033518456682969</v>
      </c>
      <c r="M16" s="164">
        <v>23000000</v>
      </c>
      <c r="N16" s="165">
        <v>4609</v>
      </c>
      <c r="O16" s="166">
        <f t="shared" si="5"/>
        <v>4990.2364938164465</v>
      </c>
      <c r="P16" s="36"/>
      <c r="Q16" s="36"/>
      <c r="R16" s="36"/>
      <c r="S16" s="36"/>
      <c r="T16" s="36"/>
      <c r="U16" s="36"/>
      <c r="V16" s="36"/>
      <c r="W16" s="36"/>
      <c r="X16" s="36"/>
      <c r="Y16" s="36"/>
      <c r="Z16" s="36"/>
    </row>
    <row r="17" spans="1:26" s="7" customFormat="1" ht="12.75" customHeight="1">
      <c r="A17" s="132">
        <v>73</v>
      </c>
      <c r="B17" s="135" t="s">
        <v>205</v>
      </c>
      <c r="C17" s="172">
        <f t="shared" si="0"/>
        <v>5.1922913196846379</v>
      </c>
      <c r="D17" s="173">
        <f t="shared" si="1"/>
        <v>-8.7241890398028529E-2</v>
      </c>
      <c r="E17" s="176">
        <f t="shared" si="2"/>
        <v>5444.587773415592</v>
      </c>
      <c r="F17" s="51"/>
      <c r="G17" s="159">
        <v>1375727</v>
      </c>
      <c r="H17" s="160">
        <v>26495566.510000002</v>
      </c>
      <c r="I17" s="161">
        <f t="shared" si="3"/>
        <v>5.1922913196846379</v>
      </c>
      <c r="J17" s="162">
        <v>-38436</v>
      </c>
      <c r="K17" s="162">
        <v>44056817</v>
      </c>
      <c r="L17" s="163">
        <f t="shared" si="4"/>
        <v>-8.7241890398028529E-2</v>
      </c>
      <c r="M17" s="164">
        <v>48538500</v>
      </c>
      <c r="N17" s="165">
        <v>8915</v>
      </c>
      <c r="O17" s="166">
        <f t="shared" si="5"/>
        <v>5444.587773415592</v>
      </c>
      <c r="P17" s="36"/>
      <c r="Q17" s="36"/>
      <c r="R17" s="36"/>
      <c r="S17" s="36"/>
      <c r="T17" s="36"/>
      <c r="U17" s="36"/>
      <c r="V17" s="36"/>
      <c r="W17" s="36"/>
      <c r="X17" s="36"/>
      <c r="Y17" s="36"/>
      <c r="Z17" s="36"/>
    </row>
    <row r="18" spans="1:26" s="7" customFormat="1" ht="12.75" customHeight="1">
      <c r="A18" s="132">
        <v>15</v>
      </c>
      <c r="B18" s="135" t="s">
        <v>10</v>
      </c>
      <c r="C18" s="172">
        <f t="shared" si="0"/>
        <v>5.5676170457052798</v>
      </c>
      <c r="D18" s="173">
        <f t="shared" si="1"/>
        <v>2.1584905037343827E-2</v>
      </c>
      <c r="E18" s="176">
        <f t="shared" si="2"/>
        <v>6534.136371542877</v>
      </c>
      <c r="F18" s="51"/>
      <c r="G18" s="159">
        <v>788139</v>
      </c>
      <c r="H18" s="160">
        <v>14155768.859999999</v>
      </c>
      <c r="I18" s="161">
        <f t="shared" si="3"/>
        <v>5.5676170457052798</v>
      </c>
      <c r="J18" s="162">
        <v>6223</v>
      </c>
      <c r="K18" s="162">
        <v>28830333</v>
      </c>
      <c r="L18" s="163">
        <f t="shared" si="4"/>
        <v>2.1584905037343827E-2</v>
      </c>
      <c r="M18" s="164">
        <v>37564750</v>
      </c>
      <c r="N18" s="165">
        <v>5749</v>
      </c>
      <c r="O18" s="166">
        <f t="shared" si="5"/>
        <v>6534.136371542877</v>
      </c>
      <c r="P18" s="36"/>
      <c r="Q18" s="36"/>
      <c r="R18" s="36"/>
      <c r="S18" s="36"/>
      <c r="T18" s="36"/>
      <c r="U18" s="36"/>
      <c r="V18" s="36"/>
      <c r="W18" s="36"/>
      <c r="X18" s="36"/>
      <c r="Y18" s="36"/>
      <c r="Z18" s="36"/>
    </row>
    <row r="19" spans="1:26" s="7" customFormat="1" ht="12.75" customHeight="1">
      <c r="A19" s="132">
        <v>16</v>
      </c>
      <c r="B19" s="135" t="s">
        <v>11</v>
      </c>
      <c r="C19" s="172">
        <f t="shared" si="0"/>
        <v>4.0321089693574708</v>
      </c>
      <c r="D19" s="173">
        <f t="shared" si="1"/>
        <v>3.8474486260989109</v>
      </c>
      <c r="E19" s="176">
        <f t="shared" si="2"/>
        <v>5282.6133677197504</v>
      </c>
      <c r="F19" s="51"/>
      <c r="G19" s="159">
        <v>607789</v>
      </c>
      <c r="H19" s="160">
        <v>15073724.560000001</v>
      </c>
      <c r="I19" s="161">
        <f t="shared" si="3"/>
        <v>4.0321089693574708</v>
      </c>
      <c r="J19" s="162">
        <v>841851</v>
      </c>
      <c r="K19" s="162">
        <v>21880760</v>
      </c>
      <c r="L19" s="163">
        <f t="shared" si="4"/>
        <v>3.8474486260989109</v>
      </c>
      <c r="M19" s="164">
        <v>24580000</v>
      </c>
      <c r="N19" s="165">
        <v>4653</v>
      </c>
      <c r="O19" s="166">
        <f t="shared" si="5"/>
        <v>5282.6133677197504</v>
      </c>
      <c r="P19" s="36"/>
      <c r="Q19" s="36"/>
      <c r="R19" s="36"/>
      <c r="S19" s="36"/>
      <c r="T19" s="36"/>
      <c r="U19" s="36"/>
      <c r="V19" s="36"/>
      <c r="W19" s="36"/>
      <c r="X19" s="36"/>
      <c r="Y19" s="36"/>
      <c r="Z19" s="36"/>
    </row>
    <row r="20" spans="1:26" s="7" customFormat="1" ht="12.75" customHeight="1">
      <c r="A20" s="132">
        <v>18</v>
      </c>
      <c r="B20" s="135" t="s">
        <v>12</v>
      </c>
      <c r="C20" s="172">
        <f t="shared" si="0"/>
        <v>4.5254202696966708</v>
      </c>
      <c r="D20" s="173">
        <f t="shared" si="1"/>
        <v>6.5708937726631413</v>
      </c>
      <c r="E20" s="176">
        <f t="shared" si="2"/>
        <v>4410.0462962962965</v>
      </c>
      <c r="F20" s="51"/>
      <c r="G20" s="159">
        <v>140558</v>
      </c>
      <c r="H20" s="160">
        <v>3105965.67</v>
      </c>
      <c r="I20" s="161">
        <f t="shared" si="3"/>
        <v>4.5254202696966708</v>
      </c>
      <c r="J20" s="162">
        <v>319348</v>
      </c>
      <c r="K20" s="162">
        <v>4860039</v>
      </c>
      <c r="L20" s="163">
        <f t="shared" si="4"/>
        <v>6.5708937726631413</v>
      </c>
      <c r="M20" s="164">
        <v>4762850</v>
      </c>
      <c r="N20" s="165">
        <v>1080</v>
      </c>
      <c r="O20" s="166">
        <f t="shared" si="5"/>
        <v>4410.0462962962965</v>
      </c>
      <c r="P20" s="36"/>
      <c r="Q20" s="36"/>
      <c r="R20" s="36"/>
      <c r="S20" s="36"/>
      <c r="T20" s="36"/>
      <c r="U20" s="36"/>
      <c r="V20" s="36"/>
      <c r="W20" s="36"/>
      <c r="X20" s="36"/>
      <c r="Y20" s="36"/>
      <c r="Z20" s="36"/>
    </row>
    <row r="21" spans="1:26" s="7" customFormat="1" ht="12.75" customHeight="1">
      <c r="A21" s="132">
        <v>19</v>
      </c>
      <c r="B21" s="135" t="s">
        <v>13</v>
      </c>
      <c r="C21" s="172">
        <f t="shared" si="0"/>
        <v>4.0493818990764359</v>
      </c>
      <c r="D21" s="173">
        <f t="shared" si="1"/>
        <v>0.46988266945669238</v>
      </c>
      <c r="E21" s="176">
        <f t="shared" si="2"/>
        <v>3100</v>
      </c>
      <c r="F21" s="51"/>
      <c r="G21" s="159">
        <v>8469</v>
      </c>
      <c r="H21" s="160">
        <v>209143.03</v>
      </c>
      <c r="I21" s="161">
        <f t="shared" si="3"/>
        <v>4.0493818990764359</v>
      </c>
      <c r="J21" s="162">
        <v>2012</v>
      </c>
      <c r="K21" s="162">
        <v>428192</v>
      </c>
      <c r="L21" s="163">
        <f t="shared" si="4"/>
        <v>0.46988266945669238</v>
      </c>
      <c r="M21" s="164">
        <v>325500</v>
      </c>
      <c r="N21" s="165">
        <v>105</v>
      </c>
      <c r="O21" s="166">
        <f t="shared" si="5"/>
        <v>3100</v>
      </c>
      <c r="P21" s="36"/>
      <c r="Q21" s="36"/>
      <c r="R21" s="36"/>
      <c r="S21" s="36"/>
      <c r="T21" s="36"/>
      <c r="U21" s="36"/>
      <c r="V21" s="36"/>
      <c r="W21" s="36"/>
      <c r="X21" s="36"/>
      <c r="Y21" s="36"/>
      <c r="Z21" s="36"/>
    </row>
    <row r="22" spans="1:26" s="7" customFormat="1" ht="12.75" customHeight="1">
      <c r="A22" s="132">
        <v>20</v>
      </c>
      <c r="B22" s="135" t="s">
        <v>14</v>
      </c>
      <c r="C22" s="172">
        <f t="shared" si="0"/>
        <v>4.341175876035237</v>
      </c>
      <c r="D22" s="173">
        <f t="shared" si="1"/>
        <v>0.68853653975816087</v>
      </c>
      <c r="E22" s="176">
        <f t="shared" si="2"/>
        <v>3759.5169335783671</v>
      </c>
      <c r="F22" s="51"/>
      <c r="G22" s="159">
        <v>490606</v>
      </c>
      <c r="H22" s="160">
        <v>11301223.770000001</v>
      </c>
      <c r="I22" s="161">
        <f t="shared" si="3"/>
        <v>4.341175876035237</v>
      </c>
      <c r="J22" s="162">
        <v>112822</v>
      </c>
      <c r="K22" s="162">
        <v>16385768</v>
      </c>
      <c r="L22" s="163">
        <f t="shared" si="4"/>
        <v>0.68853653975816087</v>
      </c>
      <c r="M22" s="164">
        <v>14320000</v>
      </c>
      <c r="N22" s="165">
        <v>3809</v>
      </c>
      <c r="O22" s="166">
        <f t="shared" si="5"/>
        <v>3759.5169335783671</v>
      </c>
      <c r="P22" s="36"/>
      <c r="Q22" s="36"/>
      <c r="R22" s="36"/>
      <c r="S22" s="36"/>
      <c r="T22" s="36"/>
      <c r="U22" s="36"/>
      <c r="V22" s="36"/>
      <c r="W22" s="36"/>
      <c r="X22" s="36"/>
      <c r="Y22" s="36"/>
      <c r="Z22" s="36"/>
    </row>
    <row r="23" spans="1:26" s="7" customFormat="1" ht="12.75" customHeight="1">
      <c r="A23" s="132">
        <v>21</v>
      </c>
      <c r="B23" s="135" t="s">
        <v>15</v>
      </c>
      <c r="C23" s="172">
        <f t="shared" si="0"/>
        <v>3.0421969407958169</v>
      </c>
      <c r="D23" s="173">
        <f t="shared" si="1"/>
        <v>6.7088596209414622</v>
      </c>
      <c r="E23" s="176">
        <f t="shared" si="2"/>
        <v>5161.7227319062185</v>
      </c>
      <c r="F23" s="51"/>
      <c r="G23" s="159">
        <v>192786</v>
      </c>
      <c r="H23" s="160">
        <v>6337065.0800000001</v>
      </c>
      <c r="I23" s="161">
        <f t="shared" si="3"/>
        <v>3.0421969407958169</v>
      </c>
      <c r="J23" s="162">
        <v>581786</v>
      </c>
      <c r="K23" s="162">
        <v>8671906</v>
      </c>
      <c r="L23" s="163">
        <f t="shared" si="4"/>
        <v>6.7088596209414622</v>
      </c>
      <c r="M23" s="164">
        <v>10127300</v>
      </c>
      <c r="N23" s="165">
        <v>1962</v>
      </c>
      <c r="O23" s="166">
        <f t="shared" si="5"/>
        <v>5161.7227319062185</v>
      </c>
      <c r="P23" s="36"/>
      <c r="Q23" s="36"/>
      <c r="R23" s="36"/>
      <c r="S23" s="36"/>
      <c r="T23" s="36"/>
      <c r="U23" s="36"/>
      <c r="V23" s="36"/>
      <c r="W23" s="36"/>
      <c r="X23" s="36"/>
      <c r="Y23" s="36"/>
      <c r="Z23" s="36"/>
    </row>
    <row r="24" spans="1:26" s="7" customFormat="1" ht="12.75" customHeight="1">
      <c r="A24" s="132">
        <v>22</v>
      </c>
      <c r="B24" s="135" t="s">
        <v>16</v>
      </c>
      <c r="C24" s="172">
        <f t="shared" si="0"/>
        <v>4.0930644662583378</v>
      </c>
      <c r="D24" s="173">
        <f t="shared" si="1"/>
        <v>0.22296105012636253</v>
      </c>
      <c r="E24" s="176">
        <f t="shared" si="2"/>
        <v>3964.3647540983607</v>
      </c>
      <c r="F24" s="51"/>
      <c r="G24" s="159">
        <v>262773</v>
      </c>
      <c r="H24" s="160">
        <v>6419957.5199999996</v>
      </c>
      <c r="I24" s="161">
        <f t="shared" si="3"/>
        <v>4.0930644662583378</v>
      </c>
      <c r="J24" s="162">
        <v>24855</v>
      </c>
      <c r="K24" s="162">
        <v>11147687</v>
      </c>
      <c r="L24" s="163">
        <f t="shared" si="4"/>
        <v>0.22296105012636253</v>
      </c>
      <c r="M24" s="164">
        <v>9673050</v>
      </c>
      <c r="N24" s="165">
        <v>2440</v>
      </c>
      <c r="O24" s="166">
        <f t="shared" si="5"/>
        <v>3964.3647540983607</v>
      </c>
      <c r="P24" s="36"/>
      <c r="Q24" s="36"/>
      <c r="R24" s="36"/>
      <c r="S24" s="36"/>
      <c r="T24" s="36"/>
      <c r="U24" s="36"/>
      <c r="V24" s="36"/>
      <c r="W24" s="36"/>
      <c r="X24" s="36"/>
      <c r="Y24" s="36"/>
      <c r="Z24" s="36"/>
    </row>
    <row r="25" spans="1:26" s="7" customFormat="1" ht="12.75" customHeight="1">
      <c r="A25" s="132">
        <v>23</v>
      </c>
      <c r="B25" s="135" t="s">
        <v>17</v>
      </c>
      <c r="C25" s="172">
        <f t="shared" si="0"/>
        <v>1.5045132073342466</v>
      </c>
      <c r="D25" s="178">
        <f t="shared" si="1"/>
        <v>-9.7922459528155432</v>
      </c>
      <c r="E25" s="176">
        <f t="shared" si="2"/>
        <v>1215.2466367713005</v>
      </c>
      <c r="F25" s="51"/>
      <c r="G25" s="159">
        <v>7018</v>
      </c>
      <c r="H25" s="160">
        <v>466463.17000000004</v>
      </c>
      <c r="I25" s="161">
        <f t="shared" si="3"/>
        <v>1.5045132073342466</v>
      </c>
      <c r="J25" s="162">
        <v>-91845</v>
      </c>
      <c r="K25" s="162">
        <v>937936</v>
      </c>
      <c r="L25" s="163">
        <f t="shared" si="4"/>
        <v>-9.7922459528155432</v>
      </c>
      <c r="M25" s="164">
        <v>271000</v>
      </c>
      <c r="N25" s="165">
        <v>223</v>
      </c>
      <c r="O25" s="166">
        <f t="shared" si="5"/>
        <v>1215.2466367713005</v>
      </c>
      <c r="P25" s="36"/>
      <c r="Q25" s="36"/>
      <c r="R25" s="36"/>
      <c r="S25" s="36"/>
      <c r="T25" s="36"/>
      <c r="U25" s="36"/>
      <c r="V25" s="36"/>
      <c r="W25" s="36"/>
      <c r="X25" s="36"/>
      <c r="Y25" s="36"/>
      <c r="Z25" s="36"/>
    </row>
    <row r="26" spans="1:26" s="7" customFormat="1" ht="12.75" customHeight="1">
      <c r="A26" s="132">
        <v>24</v>
      </c>
      <c r="B26" s="135" t="s">
        <v>18</v>
      </c>
      <c r="C26" s="172">
        <f t="shared" si="0"/>
        <v>0.55542172457473016</v>
      </c>
      <c r="D26" s="178">
        <f t="shared" si="1"/>
        <v>-3.3959622114897088</v>
      </c>
      <c r="E26" s="176">
        <f t="shared" si="2"/>
        <v>745.0980392156863</v>
      </c>
      <c r="F26" s="51"/>
      <c r="G26" s="159">
        <v>1999</v>
      </c>
      <c r="H26" s="160">
        <v>359906.69999999995</v>
      </c>
      <c r="I26" s="161">
        <f t="shared" si="3"/>
        <v>0.55542172457473016</v>
      </c>
      <c r="J26" s="162">
        <v>-35699</v>
      </c>
      <c r="K26" s="162">
        <v>1051219</v>
      </c>
      <c r="L26" s="163">
        <f t="shared" si="4"/>
        <v>-3.3959622114897088</v>
      </c>
      <c r="M26" s="164">
        <v>190000</v>
      </c>
      <c r="N26" s="165">
        <v>255</v>
      </c>
      <c r="O26" s="166">
        <f t="shared" si="5"/>
        <v>745.0980392156863</v>
      </c>
      <c r="P26" s="36"/>
      <c r="Q26" s="36"/>
      <c r="R26" s="36"/>
      <c r="S26" s="36"/>
      <c r="T26" s="36"/>
      <c r="U26" s="36"/>
      <c r="V26" s="36"/>
      <c r="W26" s="36"/>
      <c r="X26" s="36"/>
      <c r="Y26" s="36"/>
      <c r="Z26" s="36"/>
    </row>
    <row r="27" spans="1:26" s="7" customFormat="1" ht="12.75" customHeight="1">
      <c r="A27" s="132">
        <v>25</v>
      </c>
      <c r="B27" s="135" t="s">
        <v>19</v>
      </c>
      <c r="C27" s="172">
        <f t="shared" si="0"/>
        <v>7.9931821932010791</v>
      </c>
      <c r="D27" s="173">
        <f t="shared" si="1"/>
        <v>1.6373538851205935</v>
      </c>
      <c r="E27" s="176">
        <f t="shared" si="2"/>
        <v>9996.2962962962956</v>
      </c>
      <c r="F27" s="51"/>
      <c r="G27" s="159">
        <v>83803</v>
      </c>
      <c r="H27" s="160">
        <v>1048431</v>
      </c>
      <c r="I27" s="161">
        <f t="shared" si="3"/>
        <v>7.9931821932010791</v>
      </c>
      <c r="J27" s="162">
        <v>25677</v>
      </c>
      <c r="K27" s="162">
        <v>1568201</v>
      </c>
      <c r="L27" s="163">
        <f t="shared" si="4"/>
        <v>1.6373538851205935</v>
      </c>
      <c r="M27" s="164">
        <v>2699000</v>
      </c>
      <c r="N27" s="165">
        <v>270</v>
      </c>
      <c r="O27" s="166">
        <f t="shared" si="5"/>
        <v>9996.2962962962956</v>
      </c>
      <c r="P27" s="36"/>
      <c r="Q27" s="36"/>
      <c r="R27" s="36"/>
      <c r="S27" s="36"/>
      <c r="T27" s="36"/>
      <c r="U27" s="36"/>
      <c r="V27" s="36"/>
      <c r="W27" s="36"/>
      <c r="X27" s="36"/>
      <c r="Y27" s="36"/>
      <c r="Z27" s="36"/>
    </row>
    <row r="28" spans="1:26" s="7" customFormat="1" ht="12.75" customHeight="1">
      <c r="A28" s="132">
        <v>72</v>
      </c>
      <c r="B28" s="135" t="s">
        <v>35</v>
      </c>
      <c r="C28" s="172">
        <f t="shared" si="0"/>
        <v>3.9667576046005757</v>
      </c>
      <c r="D28" s="173">
        <f t="shared" si="1"/>
        <v>0.69937242189581239</v>
      </c>
      <c r="E28" s="140">
        <f t="shared" si="2"/>
        <v>5839.3256669733209</v>
      </c>
      <c r="F28" s="51"/>
      <c r="G28" s="159">
        <v>1084231</v>
      </c>
      <c r="H28" s="160">
        <v>27332928</v>
      </c>
      <c r="I28" s="161">
        <f t="shared" si="3"/>
        <v>3.9667576046005757</v>
      </c>
      <c r="J28" s="162">
        <v>447663</v>
      </c>
      <c r="K28" s="162">
        <v>64009244</v>
      </c>
      <c r="L28" s="163">
        <f t="shared" si="4"/>
        <v>0.69937242189581239</v>
      </c>
      <c r="M28" s="164">
        <v>63473470</v>
      </c>
      <c r="N28" s="165">
        <v>10870</v>
      </c>
      <c r="O28" s="166">
        <f t="shared" si="5"/>
        <v>5839.3256669733209</v>
      </c>
      <c r="P28" s="36"/>
      <c r="Q28" s="36"/>
      <c r="R28" s="36"/>
      <c r="S28" s="36"/>
      <c r="T28" s="36"/>
      <c r="U28" s="36"/>
      <c r="V28" s="36"/>
      <c r="W28" s="36"/>
      <c r="X28" s="36"/>
      <c r="Y28" s="36"/>
      <c r="Z28" s="36"/>
    </row>
    <row r="29" spans="1:26" s="7" customFormat="1" ht="12.75" customHeight="1">
      <c r="A29" s="132">
        <v>33</v>
      </c>
      <c r="B29" s="135" t="s">
        <v>20</v>
      </c>
      <c r="C29" s="172">
        <f t="shared" si="0"/>
        <v>4.5582529317144749</v>
      </c>
      <c r="D29" s="173">
        <f t="shared" si="1"/>
        <v>3.1348434977444182</v>
      </c>
      <c r="E29" s="176">
        <f t="shared" si="2"/>
        <v>5212.9753914988814</v>
      </c>
      <c r="F29" s="51"/>
      <c r="G29" s="159">
        <v>69080</v>
      </c>
      <c r="H29" s="160">
        <v>1515492.91</v>
      </c>
      <c r="I29" s="161">
        <f t="shared" si="3"/>
        <v>4.5582529317144749</v>
      </c>
      <c r="J29" s="162">
        <v>92117</v>
      </c>
      <c r="K29" s="162">
        <v>2938488</v>
      </c>
      <c r="L29" s="163">
        <f t="shared" si="4"/>
        <v>3.1348434977444182</v>
      </c>
      <c r="M29" s="164">
        <v>2330200</v>
      </c>
      <c r="N29" s="165">
        <v>447</v>
      </c>
      <c r="O29" s="166">
        <f t="shared" si="5"/>
        <v>5212.9753914988814</v>
      </c>
      <c r="P29" s="36"/>
      <c r="Q29" s="36"/>
      <c r="R29" s="36"/>
      <c r="S29" s="36"/>
      <c r="T29" s="36"/>
      <c r="U29" s="36"/>
      <c r="V29" s="36"/>
      <c r="W29" s="36"/>
      <c r="X29" s="36"/>
      <c r="Y29" s="36"/>
      <c r="Z29" s="36"/>
    </row>
    <row r="30" spans="1:26" s="7" customFormat="1" ht="12.75" customHeight="1">
      <c r="A30" s="132">
        <v>35</v>
      </c>
      <c r="B30" s="135" t="s">
        <v>21</v>
      </c>
      <c r="C30" s="177">
        <f t="shared" si="0"/>
        <v>15.171684598289959</v>
      </c>
      <c r="D30" s="173">
        <f t="shared" si="1"/>
        <v>1.2873855975775634</v>
      </c>
      <c r="E30" s="140">
        <f t="shared" si="2"/>
        <v>10603.199426111909</v>
      </c>
      <c r="F30" s="51"/>
      <c r="G30" s="159">
        <v>203317</v>
      </c>
      <c r="H30" s="160">
        <v>1340108.27</v>
      </c>
      <c r="I30" s="161">
        <f t="shared" si="3"/>
        <v>15.171684598289959</v>
      </c>
      <c r="J30" s="162">
        <v>55236</v>
      </c>
      <c r="K30" s="162">
        <v>4290556</v>
      </c>
      <c r="L30" s="163">
        <f t="shared" si="4"/>
        <v>1.2873855975775634</v>
      </c>
      <c r="M30" s="164">
        <v>7390430</v>
      </c>
      <c r="N30" s="165">
        <v>697</v>
      </c>
      <c r="O30" s="166">
        <f t="shared" si="5"/>
        <v>10603.199426111909</v>
      </c>
      <c r="P30" s="36"/>
      <c r="Q30" s="36"/>
      <c r="R30" s="36"/>
      <c r="S30" s="36"/>
      <c r="T30" s="36"/>
      <c r="U30" s="36"/>
      <c r="V30" s="36"/>
      <c r="W30" s="36"/>
      <c r="X30" s="36"/>
      <c r="Y30" s="36"/>
      <c r="Z30" s="36"/>
    </row>
    <row r="31" spans="1:26" s="7" customFormat="1" ht="12.75" customHeight="1">
      <c r="A31" s="132">
        <v>74</v>
      </c>
      <c r="B31" s="135" t="s">
        <v>206</v>
      </c>
      <c r="C31" s="172">
        <f t="shared" si="0"/>
        <v>3.8099463198449062</v>
      </c>
      <c r="D31" s="173">
        <f t="shared" si="1"/>
        <v>-0.23334799280392207</v>
      </c>
      <c r="E31" s="176">
        <f t="shared" si="2"/>
        <v>4180.1307697125321</v>
      </c>
      <c r="F31" s="51"/>
      <c r="G31" s="159">
        <v>1629852</v>
      </c>
      <c r="H31" s="160">
        <v>42778870.43999999</v>
      </c>
      <c r="I31" s="161">
        <f t="shared" si="3"/>
        <v>3.8099463198449062</v>
      </c>
      <c r="J31" s="162">
        <v>-165578</v>
      </c>
      <c r="K31" s="162">
        <v>70957542</v>
      </c>
      <c r="L31" s="163">
        <f t="shared" si="4"/>
        <v>-0.23334799280392207</v>
      </c>
      <c r="M31" s="164">
        <v>66744148</v>
      </c>
      <c r="N31" s="165">
        <v>15967</v>
      </c>
      <c r="O31" s="166">
        <f t="shared" si="5"/>
        <v>4180.1307697125321</v>
      </c>
      <c r="P31" s="36"/>
      <c r="Q31" s="36"/>
      <c r="R31" s="36"/>
      <c r="S31" s="36"/>
      <c r="T31" s="36"/>
      <c r="U31" s="36"/>
      <c r="V31" s="36"/>
      <c r="W31" s="36"/>
      <c r="X31" s="36"/>
      <c r="Y31" s="36"/>
      <c r="Z31" s="36"/>
    </row>
    <row r="32" spans="1:26" s="7" customFormat="1" ht="12.75" customHeight="1">
      <c r="A32" s="132">
        <v>49</v>
      </c>
      <c r="B32" s="135" t="s">
        <v>22</v>
      </c>
      <c r="C32" s="172">
        <f t="shared" si="0"/>
        <v>2.7684807791275663</v>
      </c>
      <c r="D32" s="173">
        <f t="shared" si="1"/>
        <v>0.13875189295015605</v>
      </c>
      <c r="E32" s="176">
        <f t="shared" si="2"/>
        <v>7415.7303370786512</v>
      </c>
      <c r="F32" s="51"/>
      <c r="G32" s="159">
        <v>22658</v>
      </c>
      <c r="H32" s="160">
        <v>818427.21</v>
      </c>
      <c r="I32" s="161">
        <f t="shared" si="3"/>
        <v>2.7684807791275663</v>
      </c>
      <c r="J32" s="162">
        <v>2691</v>
      </c>
      <c r="K32" s="162">
        <v>1939433</v>
      </c>
      <c r="L32" s="163">
        <f t="shared" si="4"/>
        <v>0.13875189295015605</v>
      </c>
      <c r="M32" s="164">
        <v>3300000</v>
      </c>
      <c r="N32" s="165">
        <v>445</v>
      </c>
      <c r="O32" s="166">
        <f t="shared" si="5"/>
        <v>7415.7303370786512</v>
      </c>
      <c r="P32" s="36"/>
      <c r="Q32" s="36"/>
      <c r="R32" s="36"/>
      <c r="S32" s="36"/>
      <c r="T32" s="36"/>
      <c r="U32" s="36"/>
      <c r="V32" s="36"/>
      <c r="W32" s="36"/>
      <c r="X32" s="36"/>
      <c r="Y32" s="36"/>
      <c r="Z32" s="36"/>
    </row>
    <row r="33" spans="1:26" s="7" customFormat="1" ht="12.75" customHeight="1">
      <c r="A33" s="132">
        <v>53</v>
      </c>
      <c r="B33" s="135" t="s">
        <v>23</v>
      </c>
      <c r="C33" s="172">
        <f t="shared" si="0"/>
        <v>5.5312442231501757</v>
      </c>
      <c r="D33" s="173">
        <f t="shared" si="1"/>
        <v>3.1428653393426607</v>
      </c>
      <c r="E33" s="140">
        <f t="shared" si="2"/>
        <v>9697.7669998040365</v>
      </c>
      <c r="F33" s="51"/>
      <c r="G33" s="159">
        <v>2839540</v>
      </c>
      <c r="H33" s="160">
        <v>51336370</v>
      </c>
      <c r="I33" s="161">
        <f t="shared" si="3"/>
        <v>5.5312442231501757</v>
      </c>
      <c r="J33" s="162">
        <v>2949206</v>
      </c>
      <c r="K33" s="162">
        <v>93838128</v>
      </c>
      <c r="L33" s="163">
        <f t="shared" si="4"/>
        <v>3.1428653393426607</v>
      </c>
      <c r="M33" s="164">
        <v>98975410</v>
      </c>
      <c r="N33" s="165">
        <v>10206</v>
      </c>
      <c r="O33" s="166">
        <f t="shared" si="5"/>
        <v>9697.7669998040365</v>
      </c>
      <c r="P33" s="36"/>
      <c r="Q33" s="36"/>
      <c r="R33" s="36"/>
      <c r="S33" s="36"/>
      <c r="T33" s="36"/>
      <c r="U33" s="36"/>
      <c r="V33" s="36"/>
      <c r="W33" s="36"/>
      <c r="X33" s="36"/>
      <c r="Y33" s="36"/>
      <c r="Z33" s="36"/>
    </row>
    <row r="34" spans="1:26" s="7" customFormat="1" ht="12.75" customHeight="1">
      <c r="A34" s="132">
        <v>54</v>
      </c>
      <c r="B34" s="135" t="s">
        <v>24</v>
      </c>
      <c r="C34" s="172">
        <f t="shared" si="0"/>
        <v>5.3865221563089012</v>
      </c>
      <c r="D34" s="173">
        <f t="shared" si="1"/>
        <v>1.3961088025306581</v>
      </c>
      <c r="E34" s="176">
        <f t="shared" si="2"/>
        <v>8140.227272727273</v>
      </c>
      <c r="F34" s="51"/>
      <c r="G34" s="159">
        <v>248218</v>
      </c>
      <c r="H34" s="160">
        <v>4608131.05</v>
      </c>
      <c r="I34" s="161">
        <f t="shared" si="3"/>
        <v>5.3865221563089012</v>
      </c>
      <c r="J34" s="162">
        <v>93494</v>
      </c>
      <c r="K34" s="162">
        <v>6696756</v>
      </c>
      <c r="L34" s="163">
        <f t="shared" si="4"/>
        <v>1.3961088025306581</v>
      </c>
      <c r="M34" s="164">
        <v>8954250</v>
      </c>
      <c r="N34" s="165">
        <v>1100</v>
      </c>
      <c r="O34" s="166">
        <f t="shared" si="5"/>
        <v>8140.227272727273</v>
      </c>
      <c r="P34" s="36"/>
      <c r="Q34" s="36"/>
      <c r="R34" s="36"/>
      <c r="S34" s="36"/>
      <c r="T34" s="36"/>
      <c r="U34" s="36"/>
      <c r="V34" s="36"/>
      <c r="W34" s="36"/>
      <c r="X34" s="36"/>
      <c r="Y34" s="36"/>
      <c r="Z34" s="36"/>
    </row>
    <row r="35" spans="1:26" s="7" customFormat="1" ht="12.75" customHeight="1">
      <c r="A35" s="132">
        <v>55</v>
      </c>
      <c r="B35" s="135" t="s">
        <v>25</v>
      </c>
      <c r="C35" s="172">
        <f t="shared" si="0"/>
        <v>0.58075090917020677</v>
      </c>
      <c r="D35" s="173">
        <f t="shared" si="1"/>
        <v>19.323207301870944</v>
      </c>
      <c r="E35" s="176">
        <f t="shared" si="2"/>
        <v>1054.6583850931677</v>
      </c>
      <c r="F35" s="51"/>
      <c r="G35" s="159">
        <v>4301</v>
      </c>
      <c r="H35" s="160">
        <v>740592.9</v>
      </c>
      <c r="I35" s="161">
        <f t="shared" si="3"/>
        <v>0.58075090917020677</v>
      </c>
      <c r="J35" s="162">
        <v>180586</v>
      </c>
      <c r="K35" s="162">
        <v>934555</v>
      </c>
      <c r="L35" s="163">
        <f t="shared" si="4"/>
        <v>19.323207301870944</v>
      </c>
      <c r="M35" s="164">
        <v>339600</v>
      </c>
      <c r="N35" s="165">
        <v>322</v>
      </c>
      <c r="O35" s="166">
        <f t="shared" si="5"/>
        <v>1054.6583850931677</v>
      </c>
      <c r="P35" s="36"/>
      <c r="Q35" s="36"/>
      <c r="R35" s="36"/>
      <c r="S35" s="36"/>
      <c r="T35" s="36"/>
      <c r="U35" s="36"/>
      <c r="V35" s="36"/>
      <c r="W35" s="36"/>
      <c r="X35" s="36"/>
      <c r="Y35" s="36"/>
      <c r="Z35" s="36"/>
    </row>
    <row r="36" spans="1:26" s="7" customFormat="1" ht="12.75" customHeight="1">
      <c r="A36" s="132">
        <v>56</v>
      </c>
      <c r="B36" s="135" t="s">
        <v>26</v>
      </c>
      <c r="C36" s="172">
        <f t="shared" si="0"/>
        <v>2.5291850592211982</v>
      </c>
      <c r="D36" s="173">
        <f t="shared" si="1"/>
        <v>9.445801149444085</v>
      </c>
      <c r="E36" s="176">
        <f t="shared" si="2"/>
        <v>2629.0157480314961</v>
      </c>
      <c r="F36" s="51"/>
      <c r="G36" s="159">
        <v>35643</v>
      </c>
      <c r="H36" s="160">
        <v>1409268.1700000002</v>
      </c>
      <c r="I36" s="161">
        <f t="shared" si="3"/>
        <v>2.5291850592211982</v>
      </c>
      <c r="J36" s="162">
        <v>207941</v>
      </c>
      <c r="K36" s="162">
        <v>2201412</v>
      </c>
      <c r="L36" s="163">
        <f t="shared" si="4"/>
        <v>9.445801149444085</v>
      </c>
      <c r="M36" s="164">
        <v>1669425</v>
      </c>
      <c r="N36" s="165">
        <v>635</v>
      </c>
      <c r="O36" s="166">
        <f t="shared" si="5"/>
        <v>2629.0157480314961</v>
      </c>
      <c r="P36" s="36"/>
      <c r="Q36" s="36"/>
      <c r="R36" s="36"/>
      <c r="S36" s="36"/>
      <c r="T36" s="36"/>
      <c r="U36" s="36"/>
      <c r="V36" s="36"/>
      <c r="W36" s="36"/>
      <c r="X36" s="36"/>
      <c r="Y36" s="36"/>
      <c r="Z36" s="36"/>
    </row>
    <row r="37" spans="1:26" s="7" customFormat="1" ht="12.75" customHeight="1">
      <c r="A37" s="132">
        <v>57</v>
      </c>
      <c r="B37" s="135" t="s">
        <v>27</v>
      </c>
      <c r="C37" s="172">
        <f t="shared" si="0"/>
        <v>2.4323303380848946</v>
      </c>
      <c r="D37" s="173">
        <f t="shared" si="1"/>
        <v>-0.95701203768380916</v>
      </c>
      <c r="E37" s="176">
        <f t="shared" si="2"/>
        <v>3177.8340517241381</v>
      </c>
      <c r="F37" s="51"/>
      <c r="G37" s="159">
        <v>22646</v>
      </c>
      <c r="H37" s="160">
        <v>931041.3</v>
      </c>
      <c r="I37" s="161">
        <f t="shared" si="3"/>
        <v>2.4323303380848946</v>
      </c>
      <c r="J37" s="162">
        <v>-15975</v>
      </c>
      <c r="K37" s="162">
        <v>1669258</v>
      </c>
      <c r="L37" s="163">
        <f t="shared" si="4"/>
        <v>-0.95701203768380916</v>
      </c>
      <c r="M37" s="164">
        <v>1474515</v>
      </c>
      <c r="N37" s="165">
        <v>464</v>
      </c>
      <c r="O37" s="166">
        <f t="shared" si="5"/>
        <v>3177.8340517241381</v>
      </c>
      <c r="P37" s="36"/>
      <c r="Q37" s="36"/>
      <c r="R37" s="36"/>
      <c r="S37" s="36"/>
      <c r="T37" s="36"/>
      <c r="U37" s="36"/>
      <c r="V37" s="36"/>
      <c r="W37" s="36"/>
      <c r="X37" s="36"/>
      <c r="Y37" s="36"/>
      <c r="Z37" s="36"/>
    </row>
    <row r="38" spans="1:26" s="7" customFormat="1" ht="12.75" customHeight="1">
      <c r="A38" s="132">
        <v>58</v>
      </c>
      <c r="B38" s="135" t="s">
        <v>28</v>
      </c>
      <c r="C38" s="172">
        <f t="shared" si="0"/>
        <v>6.029229706784327</v>
      </c>
      <c r="D38" s="173">
        <f t="shared" si="1"/>
        <v>0.60704321203608458</v>
      </c>
      <c r="E38" s="176">
        <f t="shared" si="2"/>
        <v>5289.6012509773263</v>
      </c>
      <c r="F38" s="51"/>
      <c r="G38" s="159">
        <v>165491</v>
      </c>
      <c r="H38" s="160">
        <v>2744811.6599999997</v>
      </c>
      <c r="I38" s="161">
        <f t="shared" si="3"/>
        <v>6.029229706784327</v>
      </c>
      <c r="J38" s="162">
        <v>34877</v>
      </c>
      <c r="K38" s="162">
        <v>5745390</v>
      </c>
      <c r="L38" s="163">
        <f t="shared" si="4"/>
        <v>0.60704321203608458</v>
      </c>
      <c r="M38" s="164">
        <v>6765400</v>
      </c>
      <c r="N38" s="165">
        <v>1279</v>
      </c>
      <c r="O38" s="166">
        <f t="shared" si="5"/>
        <v>5289.6012509773263</v>
      </c>
      <c r="P38" s="36"/>
      <c r="Q38" s="36"/>
      <c r="R38" s="36"/>
      <c r="S38" s="36"/>
      <c r="T38" s="36"/>
      <c r="U38" s="36"/>
      <c r="V38" s="36"/>
      <c r="W38" s="36"/>
      <c r="X38" s="36"/>
      <c r="Y38" s="36"/>
      <c r="Z38" s="36"/>
    </row>
    <row r="39" spans="1:26" s="7" customFormat="1" ht="12.75" customHeight="1">
      <c r="A39" s="132">
        <v>59</v>
      </c>
      <c r="B39" s="135" t="s">
        <v>29</v>
      </c>
      <c r="C39" s="172">
        <f t="shared" si="0"/>
        <v>0.16315009073892248</v>
      </c>
      <c r="D39" s="173">
        <f t="shared" si="1"/>
        <v>3.7605676764096074</v>
      </c>
      <c r="E39" s="176">
        <f t="shared" si="2"/>
        <v>158.83333333333334</v>
      </c>
      <c r="F39" s="51"/>
      <c r="G39" s="159">
        <v>873</v>
      </c>
      <c r="H39" s="160">
        <v>535090.11</v>
      </c>
      <c r="I39" s="161">
        <f t="shared" si="3"/>
        <v>0.16315009073892248</v>
      </c>
      <c r="J39" s="162">
        <v>36493</v>
      </c>
      <c r="K39" s="162">
        <v>970412</v>
      </c>
      <c r="L39" s="163">
        <f t="shared" si="4"/>
        <v>3.7605676764096074</v>
      </c>
      <c r="M39" s="164">
        <v>38120</v>
      </c>
      <c r="N39" s="165">
        <v>240</v>
      </c>
      <c r="O39" s="166">
        <f t="shared" si="5"/>
        <v>158.83333333333334</v>
      </c>
      <c r="P39" s="36"/>
      <c r="Q39" s="36"/>
      <c r="R39" s="36"/>
      <c r="S39" s="36"/>
      <c r="T39" s="36"/>
      <c r="U39" s="36"/>
      <c r="V39" s="36"/>
      <c r="W39" s="36"/>
      <c r="X39" s="36"/>
      <c r="Y39" s="36"/>
      <c r="Z39" s="36"/>
    </row>
    <row r="40" spans="1:26" s="7" customFormat="1" ht="12.75" customHeight="1">
      <c r="A40" s="132">
        <v>60</v>
      </c>
      <c r="B40" s="135" t="s">
        <v>30</v>
      </c>
      <c r="C40" s="172">
        <f t="shared" si="0"/>
        <v>9.5710293558036597</v>
      </c>
      <c r="D40" s="173">
        <f t="shared" si="1"/>
        <v>0.66410834276085817</v>
      </c>
      <c r="E40" s="140">
        <f t="shared" si="2"/>
        <v>10002.687952720902</v>
      </c>
      <c r="F40" s="51"/>
      <c r="G40" s="159">
        <v>11887082</v>
      </c>
      <c r="H40" s="160">
        <v>124198574.23999999</v>
      </c>
      <c r="I40" s="161">
        <f t="shared" si="3"/>
        <v>9.5710293558036597</v>
      </c>
      <c r="J40" s="162">
        <v>1588643</v>
      </c>
      <c r="K40" s="162">
        <v>239214432</v>
      </c>
      <c r="L40" s="163">
        <f t="shared" si="4"/>
        <v>0.66410834276085817</v>
      </c>
      <c r="M40" s="164">
        <v>382512790</v>
      </c>
      <c r="N40" s="165">
        <v>38241</v>
      </c>
      <c r="O40" s="166">
        <f t="shared" si="5"/>
        <v>10002.687952720902</v>
      </c>
      <c r="P40" s="36"/>
      <c r="Q40" s="36"/>
      <c r="R40" s="36"/>
      <c r="S40" s="36"/>
      <c r="T40" s="36"/>
      <c r="U40" s="36"/>
      <c r="V40" s="36"/>
      <c r="W40" s="36"/>
      <c r="X40" s="36"/>
      <c r="Y40" s="36"/>
      <c r="Z40" s="36"/>
    </row>
    <row r="41" spans="1:26" s="7" customFormat="1" ht="12.75" customHeight="1">
      <c r="A41" s="132">
        <v>61</v>
      </c>
      <c r="B41" s="135" t="s">
        <v>31</v>
      </c>
      <c r="C41" s="172">
        <f t="shared" si="0"/>
        <v>3.9270318579622945</v>
      </c>
      <c r="D41" s="173">
        <f t="shared" si="1"/>
        <v>1.2846117370671188</v>
      </c>
      <c r="E41" s="176">
        <f t="shared" si="2"/>
        <v>2208.6622807017543</v>
      </c>
      <c r="F41" s="51"/>
      <c r="G41" s="159">
        <v>18191</v>
      </c>
      <c r="H41" s="160">
        <v>463225.17000000004</v>
      </c>
      <c r="I41" s="161">
        <f t="shared" si="3"/>
        <v>3.9270318579622945</v>
      </c>
      <c r="J41" s="162">
        <v>10105</v>
      </c>
      <c r="K41" s="162">
        <v>786619</v>
      </c>
      <c r="L41" s="163">
        <f t="shared" si="4"/>
        <v>1.2846117370671188</v>
      </c>
      <c r="M41" s="164">
        <v>503575</v>
      </c>
      <c r="N41" s="165">
        <v>228</v>
      </c>
      <c r="O41" s="166">
        <f t="shared" si="5"/>
        <v>2208.6622807017543</v>
      </c>
      <c r="P41" s="36"/>
      <c r="Q41" s="36"/>
      <c r="R41" s="36"/>
      <c r="S41" s="36"/>
      <c r="T41" s="36"/>
      <c r="U41" s="36"/>
      <c r="V41" s="36"/>
      <c r="W41" s="36"/>
      <c r="X41" s="36"/>
      <c r="Y41" s="36"/>
      <c r="Z41" s="36"/>
    </row>
    <row r="42" spans="1:26" s="7" customFormat="1" ht="12.75" customHeight="1" thickBot="1">
      <c r="A42" s="133">
        <v>62</v>
      </c>
      <c r="B42" s="136" t="s">
        <v>32</v>
      </c>
      <c r="C42" s="172">
        <f t="shared" si="0"/>
        <v>6.4010529398232041</v>
      </c>
      <c r="D42" s="173">
        <f t="shared" si="1"/>
        <v>1.3235495447546413</v>
      </c>
      <c r="E42" s="176">
        <f t="shared" si="2"/>
        <v>2108.534663865546</v>
      </c>
      <c r="F42" s="51"/>
      <c r="G42" s="159">
        <v>147442</v>
      </c>
      <c r="H42" s="160">
        <v>2303402.29</v>
      </c>
      <c r="I42" s="161">
        <f t="shared" si="3"/>
        <v>6.4010529398232041</v>
      </c>
      <c r="J42" s="162">
        <v>68834</v>
      </c>
      <c r="K42" s="162">
        <v>5200712</v>
      </c>
      <c r="L42" s="163">
        <f t="shared" si="4"/>
        <v>1.3235495447546413</v>
      </c>
      <c r="M42" s="164">
        <v>2007325</v>
      </c>
      <c r="N42" s="165">
        <v>952</v>
      </c>
      <c r="O42" s="166">
        <f t="shared" si="5"/>
        <v>2108.534663865546</v>
      </c>
      <c r="P42" s="36"/>
      <c r="Q42" s="36"/>
      <c r="R42" s="36"/>
      <c r="S42" s="36"/>
      <c r="T42" s="36"/>
      <c r="U42" s="36"/>
      <c r="V42" s="36"/>
      <c r="W42" s="36"/>
      <c r="X42" s="36"/>
      <c r="Y42" s="36"/>
      <c r="Z42" s="36"/>
    </row>
    <row r="43" spans="1:26" s="7" customFormat="1" ht="15" customHeight="1" thickBot="1">
      <c r="A43" s="227" t="s">
        <v>33</v>
      </c>
      <c r="B43" s="228"/>
      <c r="C43" s="174">
        <f t="shared" ref="C43" si="6">I43</f>
        <v>6.5481218987998062</v>
      </c>
      <c r="D43" s="174">
        <f t="shared" ref="D43" si="7">L43</f>
        <v>1.0176184176911907</v>
      </c>
      <c r="E43" s="175">
        <f t="shared" ref="E43" si="8">O43</f>
        <v>7851.387344007062</v>
      </c>
      <c r="F43" s="51"/>
      <c r="G43" s="160">
        <f>SUM(G6:G42)</f>
        <v>39040099</v>
      </c>
      <c r="H43" s="160">
        <f>SUM(H6:H42)</f>
        <v>596202996.87999988</v>
      </c>
      <c r="I43" s="161">
        <f t="shared" si="3"/>
        <v>6.5481218987998062</v>
      </c>
      <c r="J43" s="162">
        <f>SUM(J6:J42)</f>
        <v>11256641</v>
      </c>
      <c r="K43" s="162">
        <f>SUM(K6:K42)</f>
        <v>1106175046</v>
      </c>
      <c r="L43" s="163">
        <f t="shared" si="4"/>
        <v>1.0176184176911907</v>
      </c>
      <c r="M43" s="164">
        <f>SUM(M6:M42)</f>
        <v>1369650968</v>
      </c>
      <c r="N43" s="167">
        <f>SUM(N6:N42)</f>
        <v>174447</v>
      </c>
      <c r="O43" s="166">
        <f t="shared" si="5"/>
        <v>7851.387344007062</v>
      </c>
      <c r="P43" s="36"/>
      <c r="Q43" s="36"/>
      <c r="R43" s="36"/>
      <c r="S43" s="36"/>
      <c r="T43" s="36"/>
      <c r="U43" s="36"/>
      <c r="V43" s="36"/>
      <c r="W43" s="36"/>
      <c r="X43" s="36"/>
      <c r="Y43" s="36"/>
      <c r="Z43" s="36"/>
    </row>
    <row r="44" spans="1:26" s="7" customFormat="1" ht="15" customHeight="1" thickBot="1">
      <c r="A44" s="227" t="s">
        <v>219</v>
      </c>
      <c r="B44" s="228"/>
      <c r="C44" s="174">
        <v>7.5377737461274004</v>
      </c>
      <c r="D44" s="174">
        <v>0.54618444623578855</v>
      </c>
      <c r="E44" s="175">
        <v>7991.2809796022175</v>
      </c>
      <c r="F44" s="51"/>
      <c r="G44" s="160">
        <v>40716150</v>
      </c>
      <c r="H44" s="160">
        <v>540161477</v>
      </c>
      <c r="I44" s="161">
        <v>7.5377737461274004</v>
      </c>
      <c r="J44" s="168">
        <v>5667221</v>
      </c>
      <c r="K44" s="168">
        <v>1037602048</v>
      </c>
      <c r="L44" s="163">
        <v>0.54618444623578855</v>
      </c>
      <c r="M44" s="164">
        <v>1382563531</v>
      </c>
      <c r="N44" s="167">
        <v>173009</v>
      </c>
      <c r="O44" s="166">
        <v>7991.2809796022175</v>
      </c>
      <c r="P44" s="36"/>
      <c r="Q44" s="36"/>
      <c r="R44" s="36"/>
      <c r="S44" s="36"/>
      <c r="T44" s="36"/>
      <c r="U44" s="36"/>
      <c r="V44" s="36"/>
      <c r="W44" s="36"/>
      <c r="X44" s="36"/>
      <c r="Y44" s="36"/>
      <c r="Z44" s="36"/>
    </row>
    <row r="45" spans="1:26" ht="12.6" customHeight="1">
      <c r="A45" s="46"/>
      <c r="B45" s="46"/>
      <c r="C45" s="46"/>
      <c r="D45" s="46"/>
      <c r="E45" s="46"/>
      <c r="F45" s="52"/>
      <c r="I45" s="170"/>
      <c r="J45" s="170"/>
      <c r="L45" s="166"/>
      <c r="M45" s="166"/>
      <c r="N45" s="166"/>
      <c r="P45" s="49"/>
      <c r="Q45" s="49"/>
      <c r="R45" s="49"/>
      <c r="S45" s="49"/>
      <c r="T45" s="49"/>
      <c r="U45" s="49"/>
      <c r="V45" s="49"/>
      <c r="W45" s="49"/>
      <c r="X45" s="49"/>
      <c r="Y45" s="49"/>
      <c r="Z45" s="49"/>
    </row>
    <row r="46" spans="1:26" ht="12.6" customHeight="1">
      <c r="A46" s="46"/>
      <c r="B46" s="46"/>
      <c r="C46" s="46"/>
      <c r="D46" s="46"/>
      <c r="E46" s="46"/>
      <c r="F46" s="52"/>
      <c r="I46" s="170"/>
      <c r="J46" s="170"/>
      <c r="L46" s="166"/>
      <c r="M46" s="166"/>
      <c r="N46" s="166"/>
      <c r="P46" s="49"/>
      <c r="Q46" s="49"/>
      <c r="R46" s="49"/>
      <c r="S46" s="49"/>
      <c r="T46" s="49"/>
      <c r="U46" s="49"/>
      <c r="V46" s="49"/>
      <c r="W46" s="49"/>
      <c r="X46" s="49"/>
      <c r="Y46" s="49"/>
      <c r="Z46" s="49"/>
    </row>
    <row r="47" spans="1:26" ht="12.6" customHeight="1">
      <c r="A47" s="46"/>
      <c r="B47" s="46"/>
      <c r="C47" s="46"/>
      <c r="D47" s="46"/>
      <c r="E47" s="46"/>
      <c r="F47" s="52"/>
      <c r="I47" s="170"/>
      <c r="J47" s="170"/>
      <c r="L47" s="166"/>
      <c r="M47" s="166"/>
      <c r="N47" s="166"/>
      <c r="P47" s="49"/>
      <c r="Q47" s="49"/>
      <c r="R47" s="49"/>
      <c r="S47" s="49"/>
      <c r="T47" s="49"/>
      <c r="U47" s="49"/>
      <c r="V47" s="49"/>
      <c r="W47" s="49"/>
      <c r="X47" s="49"/>
      <c r="Y47" s="49"/>
      <c r="Z47" s="49"/>
    </row>
    <row r="48" spans="1:26" ht="12.6" customHeight="1">
      <c r="A48" s="46"/>
      <c r="B48" s="46"/>
      <c r="C48" s="46"/>
      <c r="D48" s="46"/>
      <c r="E48" s="46"/>
      <c r="F48" s="52"/>
      <c r="I48" s="170"/>
      <c r="J48" s="170"/>
      <c r="L48" s="166"/>
      <c r="M48" s="166"/>
      <c r="N48" s="166"/>
      <c r="P48" s="49"/>
      <c r="Q48" s="49"/>
      <c r="R48" s="49"/>
      <c r="S48" s="49"/>
      <c r="T48" s="49"/>
      <c r="U48" s="49"/>
      <c r="V48" s="49"/>
      <c r="W48" s="49"/>
      <c r="X48" s="49"/>
      <c r="Y48" s="49"/>
      <c r="Z48" s="49"/>
    </row>
    <row r="49" spans="1:26" ht="12.6" customHeight="1">
      <c r="A49" s="46"/>
      <c r="B49" s="46"/>
      <c r="C49" s="46"/>
      <c r="D49" s="46"/>
      <c r="E49" s="46"/>
      <c r="F49" s="52"/>
      <c r="I49" s="170"/>
      <c r="J49" s="170"/>
      <c r="L49" s="166"/>
      <c r="M49" s="166"/>
      <c r="N49" s="166"/>
      <c r="P49" s="49"/>
      <c r="Q49" s="49"/>
      <c r="R49" s="49"/>
      <c r="S49" s="49"/>
      <c r="T49" s="49"/>
      <c r="U49" s="49"/>
      <c r="V49" s="49"/>
      <c r="W49" s="49"/>
      <c r="X49" s="49"/>
      <c r="Y49" s="49"/>
      <c r="Z49" s="49"/>
    </row>
    <row r="50" spans="1:26" ht="12.6" customHeight="1">
      <c r="A50" s="46"/>
      <c r="B50" s="46"/>
      <c r="C50" s="46"/>
      <c r="D50" s="46"/>
      <c r="E50" s="46"/>
      <c r="F50" s="52"/>
      <c r="I50" s="170"/>
      <c r="J50" s="170"/>
      <c r="L50" s="166"/>
      <c r="M50" s="166"/>
      <c r="N50" s="166"/>
      <c r="P50" s="49"/>
      <c r="Q50" s="49"/>
      <c r="R50" s="49"/>
      <c r="S50" s="49"/>
      <c r="T50" s="49"/>
      <c r="U50" s="49"/>
      <c r="V50" s="49"/>
      <c r="W50" s="49"/>
      <c r="X50" s="49"/>
      <c r="Y50" s="49"/>
      <c r="Z50" s="49"/>
    </row>
    <row r="51" spans="1:26" ht="12.6" customHeight="1">
      <c r="A51" s="46"/>
      <c r="B51" s="46"/>
      <c r="C51" s="46"/>
      <c r="D51" s="46"/>
      <c r="E51" s="46"/>
      <c r="F51" s="52"/>
      <c r="I51" s="170"/>
      <c r="J51" s="170"/>
      <c r="L51" s="166"/>
      <c r="M51" s="166"/>
      <c r="N51" s="166"/>
      <c r="P51" s="49"/>
      <c r="Q51" s="49"/>
      <c r="R51" s="49"/>
      <c r="S51" s="49"/>
      <c r="T51" s="49"/>
      <c r="U51" s="49"/>
      <c r="V51" s="49"/>
      <c r="W51" s="49"/>
      <c r="X51" s="49"/>
      <c r="Y51" s="49"/>
      <c r="Z51" s="49"/>
    </row>
    <row r="52" spans="1:26" ht="12.6" customHeight="1">
      <c r="A52" s="46"/>
      <c r="B52" s="46"/>
      <c r="C52" s="46"/>
      <c r="D52" s="46"/>
      <c r="E52" s="46"/>
      <c r="F52" s="52"/>
      <c r="I52" s="170"/>
      <c r="J52" s="170"/>
      <c r="L52" s="166"/>
      <c r="M52" s="166"/>
      <c r="N52" s="166"/>
      <c r="P52" s="49"/>
      <c r="Q52" s="49"/>
      <c r="R52" s="49"/>
      <c r="S52" s="49"/>
      <c r="T52" s="49"/>
      <c r="U52" s="49"/>
      <c r="V52" s="49"/>
      <c r="W52" s="49"/>
      <c r="X52" s="49"/>
      <c r="Y52" s="49"/>
      <c r="Z52" s="49"/>
    </row>
    <row r="53" spans="1:26" ht="12.6" customHeight="1">
      <c r="A53" s="46"/>
      <c r="B53" s="46"/>
      <c r="C53" s="46"/>
      <c r="D53" s="46"/>
      <c r="E53" s="46"/>
      <c r="F53" s="52"/>
      <c r="I53" s="170"/>
      <c r="J53" s="170"/>
      <c r="L53" s="166"/>
      <c r="M53" s="166"/>
      <c r="N53" s="166"/>
      <c r="P53" s="49"/>
      <c r="Q53" s="49"/>
      <c r="R53" s="49"/>
      <c r="S53" s="49"/>
      <c r="T53" s="49"/>
      <c r="U53" s="49"/>
      <c r="V53" s="49"/>
      <c r="W53" s="49"/>
      <c r="X53" s="49"/>
      <c r="Y53" s="49"/>
      <c r="Z53" s="49"/>
    </row>
    <row r="54" spans="1:26" ht="12.6" customHeight="1">
      <c r="A54" s="46"/>
      <c r="B54" s="46"/>
      <c r="C54" s="46"/>
      <c r="D54" s="46"/>
      <c r="E54" s="46"/>
      <c r="F54" s="52"/>
      <c r="I54" s="170"/>
      <c r="J54" s="170"/>
      <c r="L54" s="166"/>
      <c r="M54" s="166"/>
      <c r="N54" s="166"/>
      <c r="P54" s="49"/>
      <c r="Q54" s="49"/>
      <c r="R54" s="49"/>
      <c r="S54" s="49"/>
      <c r="T54" s="49"/>
      <c r="U54" s="49"/>
      <c r="V54" s="49"/>
      <c r="W54" s="49"/>
      <c r="X54" s="49"/>
      <c r="Y54" s="49"/>
      <c r="Z54" s="49"/>
    </row>
    <row r="55" spans="1:26" ht="12.6" customHeight="1">
      <c r="A55" s="46"/>
      <c r="B55" s="46"/>
      <c r="C55" s="46"/>
      <c r="D55" s="46"/>
      <c r="E55" s="46"/>
      <c r="F55" s="52"/>
      <c r="I55" s="170"/>
      <c r="J55" s="170"/>
      <c r="L55" s="166"/>
      <c r="M55" s="166"/>
      <c r="N55" s="166"/>
      <c r="P55" s="49"/>
      <c r="Q55" s="49"/>
      <c r="R55" s="49"/>
      <c r="S55" s="49"/>
      <c r="T55" s="49"/>
      <c r="U55" s="49"/>
      <c r="V55" s="49"/>
      <c r="W55" s="49"/>
      <c r="X55" s="49"/>
      <c r="Y55" s="49"/>
      <c r="Z55" s="49"/>
    </row>
    <row r="56" spans="1:26" ht="12.6" customHeight="1">
      <c r="A56" s="46"/>
      <c r="B56" s="46"/>
      <c r="C56" s="46"/>
      <c r="D56" s="46"/>
      <c r="E56" s="46"/>
      <c r="F56" s="52"/>
      <c r="I56" s="170"/>
      <c r="J56" s="170"/>
      <c r="L56" s="166"/>
      <c r="M56" s="166"/>
      <c r="N56" s="166"/>
      <c r="P56" s="49"/>
      <c r="Q56" s="49"/>
      <c r="R56" s="49"/>
      <c r="S56" s="49"/>
      <c r="T56" s="49"/>
      <c r="U56" s="49"/>
      <c r="V56" s="49"/>
      <c r="W56" s="49"/>
      <c r="X56" s="49"/>
      <c r="Y56" s="49"/>
      <c r="Z56" s="49"/>
    </row>
    <row r="57" spans="1:26" ht="12.6" customHeight="1">
      <c r="A57" s="46"/>
      <c r="B57" s="46"/>
      <c r="C57" s="46"/>
      <c r="D57" s="46"/>
      <c r="E57" s="46"/>
      <c r="F57" s="52"/>
      <c r="I57" s="170"/>
      <c r="J57" s="170"/>
      <c r="L57" s="166"/>
      <c r="M57" s="166"/>
      <c r="N57" s="166"/>
      <c r="P57" s="49"/>
      <c r="Q57" s="49"/>
      <c r="R57" s="49"/>
      <c r="S57" s="49"/>
      <c r="T57" s="49"/>
      <c r="U57" s="49"/>
      <c r="V57" s="49"/>
      <c r="W57" s="49"/>
      <c r="X57" s="49"/>
      <c r="Y57" s="49"/>
      <c r="Z57" s="49"/>
    </row>
    <row r="58" spans="1:26" ht="12.6" customHeight="1">
      <c r="A58" s="46"/>
      <c r="B58" s="46"/>
      <c r="C58" s="46"/>
      <c r="D58" s="46"/>
      <c r="E58" s="46"/>
      <c r="F58" s="52"/>
      <c r="I58" s="170"/>
      <c r="J58" s="170"/>
      <c r="L58" s="166"/>
      <c r="M58" s="166"/>
      <c r="N58" s="166"/>
      <c r="P58" s="49"/>
      <c r="Q58" s="49"/>
      <c r="R58" s="49"/>
      <c r="S58" s="49"/>
      <c r="T58" s="49"/>
      <c r="U58" s="49"/>
      <c r="V58" s="49"/>
      <c r="W58" s="49"/>
      <c r="X58" s="49"/>
      <c r="Y58" s="49"/>
      <c r="Z58" s="49"/>
    </row>
    <row r="59" spans="1:26" ht="12.6" customHeight="1">
      <c r="A59" s="46"/>
      <c r="B59" s="46"/>
      <c r="C59" s="46"/>
      <c r="D59" s="46"/>
      <c r="E59" s="46"/>
      <c r="F59" s="52"/>
      <c r="I59" s="170"/>
      <c r="J59" s="170"/>
      <c r="L59" s="166"/>
      <c r="M59" s="166"/>
      <c r="N59" s="166"/>
      <c r="P59" s="49"/>
      <c r="Q59" s="49"/>
      <c r="R59" s="49"/>
      <c r="S59" s="49"/>
      <c r="T59" s="49"/>
      <c r="U59" s="49"/>
      <c r="V59" s="49"/>
      <c r="W59" s="49"/>
      <c r="X59" s="49"/>
      <c r="Y59" s="49"/>
      <c r="Z59" s="49"/>
    </row>
    <row r="60" spans="1:26" ht="12.6" customHeight="1">
      <c r="A60" s="46"/>
      <c r="B60" s="46"/>
      <c r="C60" s="46"/>
      <c r="D60" s="46"/>
      <c r="E60" s="46"/>
      <c r="F60" s="52"/>
      <c r="I60" s="170"/>
      <c r="J60" s="170"/>
      <c r="L60" s="166"/>
      <c r="M60" s="166"/>
      <c r="N60" s="166"/>
      <c r="P60" s="49"/>
      <c r="Q60" s="49"/>
      <c r="R60" s="49"/>
      <c r="S60" s="49"/>
      <c r="T60" s="49"/>
      <c r="U60" s="49"/>
      <c r="V60" s="49"/>
      <c r="W60" s="49"/>
      <c r="X60" s="49"/>
      <c r="Y60" s="49"/>
      <c r="Z60" s="49"/>
    </row>
    <row r="61" spans="1:26" ht="12.6" customHeight="1">
      <c r="A61" s="46"/>
      <c r="B61" s="46"/>
      <c r="C61" s="46"/>
      <c r="D61" s="46"/>
      <c r="E61" s="46"/>
      <c r="F61" s="52"/>
      <c r="I61" s="170"/>
      <c r="J61" s="170"/>
      <c r="L61" s="166"/>
      <c r="M61" s="166"/>
      <c r="N61" s="166"/>
      <c r="P61" s="49"/>
      <c r="Q61" s="49"/>
      <c r="R61" s="49"/>
      <c r="S61" s="49"/>
      <c r="T61" s="49"/>
      <c r="U61" s="49"/>
      <c r="V61" s="49"/>
      <c r="W61" s="49"/>
      <c r="X61" s="49"/>
      <c r="Y61" s="49"/>
      <c r="Z61" s="49"/>
    </row>
    <row r="62" spans="1:26" ht="12.6" customHeight="1">
      <c r="A62" s="46"/>
      <c r="B62" s="46"/>
      <c r="C62" s="46"/>
      <c r="D62" s="46"/>
      <c r="E62" s="46"/>
      <c r="F62" s="52"/>
      <c r="I62" s="170"/>
      <c r="J62" s="170"/>
      <c r="L62" s="166"/>
      <c r="M62" s="166"/>
      <c r="N62" s="166"/>
      <c r="P62" s="49"/>
      <c r="Q62" s="49"/>
      <c r="R62" s="49"/>
      <c r="S62" s="49"/>
      <c r="T62" s="49"/>
      <c r="U62" s="49"/>
      <c r="V62" s="49"/>
      <c r="W62" s="49"/>
      <c r="X62" s="49"/>
      <c r="Y62" s="49"/>
      <c r="Z62" s="49"/>
    </row>
    <row r="63" spans="1:26" ht="12.6" customHeight="1">
      <c r="A63" s="46"/>
      <c r="B63" s="46"/>
      <c r="C63" s="46"/>
      <c r="D63" s="46"/>
      <c r="E63" s="46"/>
      <c r="F63" s="52"/>
      <c r="I63" s="170"/>
      <c r="J63" s="170"/>
      <c r="L63" s="166"/>
      <c r="M63" s="166"/>
      <c r="N63" s="166"/>
      <c r="P63" s="49"/>
      <c r="Q63" s="49"/>
      <c r="R63" s="49"/>
      <c r="S63" s="49"/>
      <c r="T63" s="49"/>
      <c r="U63" s="49"/>
      <c r="V63" s="49"/>
      <c r="W63" s="49"/>
      <c r="X63" s="49"/>
      <c r="Y63" s="49"/>
      <c r="Z63" s="49"/>
    </row>
    <row r="64" spans="1:26" ht="12.6" customHeight="1">
      <c r="A64" s="46"/>
      <c r="B64" s="46"/>
      <c r="C64" s="46"/>
      <c r="D64" s="46"/>
      <c r="E64" s="46"/>
      <c r="F64" s="52"/>
      <c r="I64" s="170"/>
      <c r="J64" s="170"/>
      <c r="L64" s="166"/>
      <c r="M64" s="166"/>
      <c r="N64" s="166"/>
      <c r="P64" s="49"/>
      <c r="Q64" s="49"/>
      <c r="R64" s="49"/>
      <c r="S64" s="49"/>
      <c r="T64" s="49"/>
      <c r="U64" s="49"/>
      <c r="V64" s="49"/>
      <c r="W64" s="49"/>
      <c r="X64" s="49"/>
      <c r="Y64" s="49"/>
      <c r="Z64" s="49"/>
    </row>
    <row r="65" spans="1:26" ht="12.6" customHeight="1">
      <c r="A65" s="46"/>
      <c r="B65" s="46"/>
      <c r="C65" s="46"/>
      <c r="D65" s="46"/>
      <c r="E65" s="46"/>
      <c r="F65" s="52"/>
      <c r="I65" s="170"/>
      <c r="J65" s="170"/>
      <c r="L65" s="166"/>
      <c r="M65" s="166"/>
      <c r="N65" s="166"/>
      <c r="P65" s="49"/>
      <c r="Q65" s="49"/>
      <c r="R65" s="49"/>
      <c r="S65" s="49"/>
      <c r="T65" s="49"/>
      <c r="U65" s="49"/>
      <c r="V65" s="49"/>
      <c r="W65" s="49"/>
      <c r="X65" s="49"/>
      <c r="Y65" s="49"/>
      <c r="Z65" s="49"/>
    </row>
    <row r="66" spans="1:26" ht="12.6" customHeight="1">
      <c r="F66" s="52"/>
      <c r="I66" s="170"/>
      <c r="J66" s="170"/>
      <c r="L66" s="166"/>
      <c r="M66" s="166"/>
      <c r="N66" s="166"/>
    </row>
    <row r="67" spans="1:26" ht="12.6" customHeight="1">
      <c r="I67" s="170"/>
      <c r="J67" s="170"/>
    </row>
    <row r="68" spans="1:26" ht="12.6" customHeight="1">
      <c r="I68" s="170"/>
      <c r="J68" s="170"/>
    </row>
    <row r="69" spans="1:26" ht="12.6" customHeight="1">
      <c r="I69" s="170"/>
      <c r="J69" s="170"/>
    </row>
    <row r="70" spans="1:26" ht="12.6" customHeight="1">
      <c r="I70" s="170"/>
      <c r="J70" s="170"/>
    </row>
    <row r="71" spans="1:26" ht="12.6" customHeight="1">
      <c r="I71" s="170"/>
      <c r="J71" s="170"/>
    </row>
    <row r="72" spans="1:26" ht="12.6" customHeight="1">
      <c r="I72" s="170"/>
      <c r="J72" s="170"/>
    </row>
    <row r="73" spans="1:26" ht="12.6" customHeight="1">
      <c r="I73" s="170"/>
      <c r="J73" s="170"/>
    </row>
    <row r="74" spans="1:26" ht="12.6" customHeight="1">
      <c r="I74" s="170"/>
      <c r="J74" s="170"/>
    </row>
    <row r="75" spans="1:26" ht="12.6" customHeight="1">
      <c r="I75" s="170"/>
      <c r="J75" s="170"/>
    </row>
    <row r="76" spans="1:26" ht="12.6" customHeight="1">
      <c r="I76" s="170"/>
      <c r="J76" s="170"/>
    </row>
    <row r="77" spans="1:26" ht="7.5" customHeight="1">
      <c r="I77" s="170"/>
      <c r="J77" s="170"/>
    </row>
    <row r="78" spans="1:26" ht="7.5" customHeight="1">
      <c r="I78" s="170"/>
      <c r="J78" s="170"/>
    </row>
    <row r="79" spans="1:26" ht="7.5" customHeight="1">
      <c r="I79" s="170"/>
      <c r="J79" s="170"/>
    </row>
    <row r="80" spans="1:26" ht="7.5" customHeight="1">
      <c r="I80" s="170"/>
      <c r="J80" s="170"/>
    </row>
    <row r="81" spans="9:10" ht="7.5" customHeight="1">
      <c r="I81" s="170"/>
      <c r="J81" s="170"/>
    </row>
    <row r="82" spans="9:10" ht="7.5" customHeight="1">
      <c r="I82" s="170"/>
      <c r="J82" s="170"/>
    </row>
    <row r="83" spans="9:10" ht="7.5" customHeight="1">
      <c r="I83" s="170"/>
      <c r="J83" s="170"/>
    </row>
    <row r="84" spans="9:10" ht="7.5" customHeight="1">
      <c r="I84" s="170"/>
      <c r="J84" s="170"/>
    </row>
    <row r="85" spans="9:10" ht="7.5" customHeight="1">
      <c r="I85" s="170"/>
      <c r="J85" s="170"/>
    </row>
    <row r="86" spans="9:10" ht="7.5" customHeight="1">
      <c r="I86" s="170"/>
      <c r="J86" s="170"/>
    </row>
    <row r="87" spans="9:10" ht="7.5" customHeight="1">
      <c r="I87" s="170"/>
      <c r="J87" s="170"/>
    </row>
    <row r="88" spans="9:10" ht="7.5" customHeight="1">
      <c r="I88" s="170"/>
      <c r="J88" s="170"/>
    </row>
    <row r="89" spans="9:10" ht="7.5" customHeight="1">
      <c r="I89" s="170"/>
      <c r="J89" s="170"/>
    </row>
    <row r="90" spans="9:10" ht="7.5" customHeight="1">
      <c r="I90" s="170"/>
      <c r="J90" s="170"/>
    </row>
    <row r="91" spans="9:10" ht="7.5" customHeight="1">
      <c r="I91" s="170"/>
      <c r="J91" s="170"/>
    </row>
    <row r="92" spans="9:10" ht="7.5" customHeight="1">
      <c r="I92" s="170"/>
      <c r="J92" s="170"/>
    </row>
    <row r="93" spans="9:10" ht="7.5" customHeight="1">
      <c r="I93" s="170"/>
      <c r="J93" s="170"/>
    </row>
    <row r="94" spans="9:10" ht="7.5" customHeight="1">
      <c r="I94" s="170"/>
      <c r="J94" s="170"/>
    </row>
    <row r="95" spans="9:10" ht="7.5" customHeight="1">
      <c r="I95" s="170"/>
      <c r="J95" s="170"/>
    </row>
    <row r="96" spans="9:10" ht="7.5" customHeight="1">
      <c r="I96" s="170"/>
      <c r="J96" s="170"/>
    </row>
    <row r="97" spans="9:10" ht="7.5" customHeight="1">
      <c r="I97" s="170"/>
      <c r="J97" s="170"/>
    </row>
    <row r="98" spans="9:10" ht="7.5" customHeight="1">
      <c r="I98" s="170"/>
      <c r="J98" s="170"/>
    </row>
    <row r="99" spans="9:10" ht="7.5" customHeight="1">
      <c r="I99" s="170"/>
      <c r="J99" s="170"/>
    </row>
    <row r="100" spans="9:10" ht="7.5" customHeight="1">
      <c r="I100" s="170"/>
      <c r="J100" s="170"/>
    </row>
    <row r="101" spans="9:10" ht="7.5" customHeight="1">
      <c r="I101" s="170"/>
      <c r="J101" s="170"/>
    </row>
    <row r="102" spans="9:10" ht="7.5" customHeight="1">
      <c r="I102" s="170"/>
      <c r="J102" s="170"/>
    </row>
    <row r="103" spans="9:10" ht="7.5" customHeight="1">
      <c r="I103" s="170"/>
      <c r="J103" s="170"/>
    </row>
    <row r="104" spans="9:10" ht="7.5" customHeight="1">
      <c r="I104" s="170"/>
      <c r="J104" s="170"/>
    </row>
    <row r="105" spans="9:10" ht="7.5" customHeight="1">
      <c r="I105" s="170"/>
      <c r="J105" s="170"/>
    </row>
    <row r="106" spans="9:10" ht="7.5" customHeight="1">
      <c r="I106" s="170"/>
      <c r="J106" s="170"/>
    </row>
    <row r="107" spans="9:10" ht="7.5" customHeight="1">
      <c r="I107" s="170"/>
      <c r="J107" s="170"/>
    </row>
    <row r="108" spans="9:10" ht="7.5" customHeight="1">
      <c r="I108" s="170"/>
      <c r="J108" s="170"/>
    </row>
    <row r="109" spans="9:10" ht="7.5" customHeight="1">
      <c r="I109" s="170"/>
      <c r="J109" s="170"/>
    </row>
    <row r="110" spans="9:10" ht="7.5" customHeight="1">
      <c r="I110" s="170"/>
      <c r="J110" s="170"/>
    </row>
    <row r="111" spans="9:10" ht="7.5" customHeight="1">
      <c r="I111" s="170"/>
      <c r="J111" s="170"/>
    </row>
    <row r="112" spans="9:10" ht="7.5" customHeight="1">
      <c r="I112" s="170"/>
      <c r="J112" s="170"/>
    </row>
    <row r="113" spans="9:10" ht="7.5" customHeight="1">
      <c r="I113" s="170"/>
      <c r="J113" s="170"/>
    </row>
    <row r="114" spans="9:10" ht="7.5" customHeight="1">
      <c r="I114" s="170"/>
      <c r="J114" s="170"/>
    </row>
    <row r="115" spans="9:10" ht="7.5" customHeight="1">
      <c r="I115" s="170"/>
      <c r="J115" s="170"/>
    </row>
    <row r="116" spans="9:10" ht="7.5" customHeight="1">
      <c r="I116" s="170"/>
      <c r="J116" s="170"/>
    </row>
    <row r="117" spans="9:10" ht="7.5" customHeight="1">
      <c r="I117" s="170"/>
      <c r="J117" s="170"/>
    </row>
    <row r="118" spans="9:10" ht="7.5" customHeight="1">
      <c r="I118" s="170"/>
      <c r="J118" s="170"/>
    </row>
    <row r="119" spans="9:10" ht="7.5" customHeight="1">
      <c r="I119" s="170"/>
      <c r="J119" s="170"/>
    </row>
    <row r="120" spans="9:10" ht="7.5" customHeight="1">
      <c r="I120" s="170"/>
      <c r="J120" s="170"/>
    </row>
    <row r="121" spans="9:10" ht="7.5" customHeight="1">
      <c r="I121" s="170"/>
      <c r="J121" s="170"/>
    </row>
    <row r="122" spans="9:10" ht="7.5" customHeight="1">
      <c r="I122" s="170"/>
      <c r="J122" s="170"/>
    </row>
    <row r="123" spans="9:10" ht="7.5" customHeight="1">
      <c r="I123" s="170"/>
      <c r="J123" s="170"/>
    </row>
    <row r="124" spans="9:10" ht="7.5" customHeight="1">
      <c r="I124" s="170"/>
      <c r="J124" s="170"/>
    </row>
    <row r="125" spans="9:10" ht="7.5" customHeight="1">
      <c r="I125" s="170"/>
      <c r="J125" s="170"/>
    </row>
    <row r="126" spans="9:10" ht="7.5" customHeight="1">
      <c r="I126" s="170"/>
      <c r="J126" s="170"/>
    </row>
    <row r="127" spans="9:10" ht="7.5" customHeight="1">
      <c r="I127" s="170"/>
      <c r="J127" s="170"/>
    </row>
    <row r="128" spans="9:10" ht="7.5" customHeight="1">
      <c r="I128" s="170"/>
      <c r="J128" s="170"/>
    </row>
    <row r="129" spans="9:10" ht="7.5" customHeight="1">
      <c r="I129" s="170"/>
      <c r="J129" s="170"/>
    </row>
    <row r="130" spans="9:10" ht="7.5" customHeight="1">
      <c r="I130" s="170"/>
      <c r="J130" s="170"/>
    </row>
    <row r="131" spans="9:10" ht="7.5" customHeight="1">
      <c r="I131" s="170"/>
      <c r="J131" s="170"/>
    </row>
    <row r="132" spans="9:10" ht="7.5" customHeight="1">
      <c r="I132" s="170"/>
      <c r="J132" s="170"/>
    </row>
    <row r="133" spans="9:10" ht="7.5" customHeight="1">
      <c r="I133" s="170"/>
      <c r="J133" s="170"/>
    </row>
    <row r="134" spans="9:10" ht="7.5" customHeight="1">
      <c r="I134" s="170"/>
      <c r="J134" s="170"/>
    </row>
    <row r="135" spans="9:10" ht="7.5" customHeight="1">
      <c r="I135" s="170"/>
      <c r="J135" s="170"/>
    </row>
    <row r="136" spans="9:10" ht="7.5" customHeight="1">
      <c r="I136" s="170"/>
      <c r="J136" s="170"/>
    </row>
    <row r="137" spans="9:10" ht="7.5" customHeight="1">
      <c r="I137" s="170"/>
      <c r="J137" s="170"/>
    </row>
    <row r="138" spans="9:10" ht="7.5" customHeight="1">
      <c r="I138" s="170"/>
      <c r="J138" s="170"/>
    </row>
    <row r="139" spans="9:10" ht="7.5" customHeight="1">
      <c r="I139" s="170"/>
      <c r="J139" s="170"/>
    </row>
    <row r="140" spans="9:10" ht="7.5" customHeight="1">
      <c r="I140" s="170"/>
      <c r="J140" s="170"/>
    </row>
    <row r="141" spans="9:10" ht="7.5" customHeight="1">
      <c r="I141" s="170"/>
      <c r="J141" s="170"/>
    </row>
    <row r="142" spans="9:10" ht="7.5" customHeight="1">
      <c r="I142" s="170"/>
      <c r="J142" s="170"/>
    </row>
    <row r="143" spans="9:10" ht="7.5" customHeight="1">
      <c r="I143" s="170"/>
      <c r="J143" s="170"/>
    </row>
    <row r="144" spans="9:10" ht="7.5" customHeight="1">
      <c r="I144" s="170"/>
      <c r="J144" s="170"/>
    </row>
    <row r="145" spans="9:10" ht="7.5" customHeight="1">
      <c r="I145" s="170"/>
      <c r="J145" s="170"/>
    </row>
    <row r="146" spans="9:10" ht="7.5" customHeight="1">
      <c r="I146" s="170"/>
      <c r="J146" s="170"/>
    </row>
    <row r="147" spans="9:10" ht="7.5" customHeight="1">
      <c r="I147" s="170"/>
      <c r="J147" s="170"/>
    </row>
    <row r="148" spans="9:10" ht="7.5" customHeight="1">
      <c r="I148" s="170"/>
      <c r="J148" s="170"/>
    </row>
    <row r="149" spans="9:10" ht="7.5" customHeight="1">
      <c r="I149" s="170"/>
      <c r="J149" s="170"/>
    </row>
    <row r="150" spans="9:10" ht="7.5" customHeight="1">
      <c r="I150" s="170"/>
      <c r="J150" s="170"/>
    </row>
    <row r="151" spans="9:10" ht="7.5" customHeight="1">
      <c r="I151" s="170"/>
      <c r="J151" s="170"/>
    </row>
    <row r="152" spans="9:10" ht="7.5" customHeight="1">
      <c r="I152" s="170"/>
      <c r="J152" s="170"/>
    </row>
    <row r="153" spans="9:10" ht="7.5" customHeight="1">
      <c r="I153" s="170"/>
      <c r="J153" s="170"/>
    </row>
    <row r="154" spans="9:10" ht="7.5" customHeight="1">
      <c r="I154" s="170"/>
      <c r="J154" s="170"/>
    </row>
    <row r="155" spans="9:10" ht="7.5" customHeight="1">
      <c r="I155" s="170"/>
      <c r="J155" s="170"/>
    </row>
    <row r="156" spans="9:10" ht="7.5" customHeight="1">
      <c r="I156" s="170"/>
      <c r="J156" s="170"/>
    </row>
    <row r="157" spans="9:10" ht="7.5" customHeight="1">
      <c r="I157" s="170"/>
      <c r="J157" s="170"/>
    </row>
    <row r="158" spans="9:10" ht="7.5" customHeight="1">
      <c r="I158" s="170"/>
      <c r="J158" s="170"/>
    </row>
    <row r="159" spans="9:10" ht="7.5" customHeight="1">
      <c r="I159" s="170"/>
      <c r="J159" s="170"/>
    </row>
    <row r="160" spans="9:10" ht="7.5" customHeight="1">
      <c r="I160" s="170"/>
      <c r="J160" s="170"/>
    </row>
    <row r="161" spans="9:10" ht="7.5" customHeight="1">
      <c r="I161" s="170"/>
      <c r="J161" s="170"/>
    </row>
    <row r="162" spans="9:10" ht="7.5" customHeight="1">
      <c r="I162" s="170"/>
      <c r="J162" s="170"/>
    </row>
    <row r="163" spans="9:10" ht="7.5" customHeight="1">
      <c r="I163" s="170"/>
      <c r="J163" s="170"/>
    </row>
    <row r="164" spans="9:10" ht="7.5" customHeight="1">
      <c r="I164" s="170"/>
      <c r="J164" s="170"/>
    </row>
    <row r="165" spans="9:10" ht="7.5" customHeight="1">
      <c r="I165" s="170"/>
      <c r="J165" s="170"/>
    </row>
    <row r="166" spans="9:10" ht="7.5" customHeight="1">
      <c r="I166" s="170"/>
      <c r="J166" s="170"/>
    </row>
    <row r="167" spans="9:10" ht="7.5" customHeight="1">
      <c r="I167" s="170"/>
      <c r="J167" s="170"/>
    </row>
    <row r="168" spans="9:10" ht="7.5" customHeight="1">
      <c r="I168" s="170"/>
      <c r="J168" s="170"/>
    </row>
    <row r="169" spans="9:10" ht="7.5" customHeight="1">
      <c r="I169" s="170"/>
      <c r="J169" s="170"/>
    </row>
    <row r="170" spans="9:10" ht="7.5" customHeight="1">
      <c r="I170" s="170"/>
      <c r="J170" s="170"/>
    </row>
    <row r="171" spans="9:10" ht="7.5" customHeight="1">
      <c r="I171" s="170"/>
      <c r="J171" s="170"/>
    </row>
    <row r="172" spans="9:10" ht="7.5" customHeight="1">
      <c r="I172" s="170"/>
      <c r="J172" s="170"/>
    </row>
    <row r="173" spans="9:10" ht="7.5" customHeight="1">
      <c r="I173" s="170"/>
      <c r="J173" s="170"/>
    </row>
    <row r="174" spans="9:10" ht="7.5" customHeight="1">
      <c r="I174" s="170"/>
      <c r="J174" s="170"/>
    </row>
    <row r="175" spans="9:10" ht="7.5" customHeight="1">
      <c r="I175" s="170"/>
      <c r="J175" s="170"/>
    </row>
    <row r="176" spans="9:10" ht="7.5" customHeight="1">
      <c r="I176" s="170"/>
      <c r="J176" s="170"/>
    </row>
    <row r="177" spans="9:10" ht="7.5" customHeight="1">
      <c r="I177" s="170"/>
      <c r="J177" s="170"/>
    </row>
    <row r="178" spans="9:10" ht="7.5" customHeight="1">
      <c r="I178" s="170"/>
      <c r="J178" s="170"/>
    </row>
    <row r="179" spans="9:10" ht="7.5" customHeight="1">
      <c r="I179" s="170"/>
      <c r="J179" s="170"/>
    </row>
    <row r="180" spans="9:10" ht="7.5" customHeight="1">
      <c r="I180" s="170"/>
      <c r="J180" s="170"/>
    </row>
    <row r="181" spans="9:10" ht="7.5" customHeight="1">
      <c r="I181" s="170"/>
      <c r="J181" s="170"/>
    </row>
    <row r="182" spans="9:10" ht="7.5" customHeight="1">
      <c r="I182" s="170"/>
      <c r="J182" s="170"/>
    </row>
    <row r="183" spans="9:10" ht="7.5" customHeight="1">
      <c r="I183" s="170"/>
      <c r="J183" s="170"/>
    </row>
    <row r="184" spans="9:10" ht="7.5" customHeight="1">
      <c r="I184" s="170"/>
      <c r="J184" s="170"/>
    </row>
    <row r="185" spans="9:10" ht="7.5" customHeight="1">
      <c r="I185" s="170"/>
      <c r="J185" s="170"/>
    </row>
    <row r="186" spans="9:10" ht="7.5" customHeight="1">
      <c r="I186" s="170"/>
      <c r="J186" s="170"/>
    </row>
    <row r="187" spans="9:10" ht="7.5" customHeight="1">
      <c r="I187" s="170"/>
      <c r="J187" s="170"/>
    </row>
    <row r="188" spans="9:10" ht="7.5" customHeight="1">
      <c r="I188" s="170"/>
      <c r="J188" s="170"/>
    </row>
    <row r="189" spans="9:10" ht="7.5" customHeight="1">
      <c r="I189" s="170"/>
      <c r="J189" s="170"/>
    </row>
    <row r="190" spans="9:10" ht="7.5" customHeight="1">
      <c r="I190" s="170"/>
      <c r="J190" s="170"/>
    </row>
    <row r="191" spans="9:10" ht="7.5" customHeight="1">
      <c r="I191" s="170"/>
      <c r="J191" s="170"/>
    </row>
    <row r="192" spans="9:10" ht="7.5" customHeight="1">
      <c r="I192" s="170"/>
      <c r="J192" s="170"/>
    </row>
    <row r="193" spans="9:10" ht="7.5" customHeight="1">
      <c r="I193" s="170"/>
      <c r="J193" s="170"/>
    </row>
    <row r="194" spans="9:10" ht="7.5" customHeight="1">
      <c r="I194" s="170"/>
      <c r="J194" s="170"/>
    </row>
    <row r="195" spans="9:10" ht="7.5" customHeight="1">
      <c r="I195" s="170"/>
      <c r="J195" s="170"/>
    </row>
    <row r="196" spans="9:10" ht="7.5" customHeight="1">
      <c r="I196" s="170"/>
      <c r="J196" s="170"/>
    </row>
    <row r="197" spans="9:10" ht="7.5" customHeight="1">
      <c r="I197" s="170"/>
      <c r="J197" s="170"/>
    </row>
    <row r="198" spans="9:10" ht="7.5" customHeight="1">
      <c r="I198" s="170"/>
      <c r="J198" s="170"/>
    </row>
    <row r="199" spans="9:10" ht="7.5" customHeight="1">
      <c r="I199" s="170"/>
      <c r="J199" s="170"/>
    </row>
    <row r="200" spans="9:10" ht="7.5" customHeight="1">
      <c r="I200" s="170"/>
      <c r="J200" s="170"/>
    </row>
    <row r="201" spans="9:10" ht="7.5" customHeight="1">
      <c r="I201" s="170"/>
      <c r="J201" s="170"/>
    </row>
    <row r="202" spans="9:10" ht="7.5" customHeight="1">
      <c r="I202" s="170"/>
      <c r="J202" s="170"/>
    </row>
    <row r="203" spans="9:10" ht="7.5" customHeight="1">
      <c r="I203" s="170"/>
      <c r="J203" s="170"/>
    </row>
    <row r="204" spans="9:10" ht="7.5" customHeight="1">
      <c r="I204" s="170"/>
      <c r="J204" s="170"/>
    </row>
    <row r="205" spans="9:10" ht="7.5" customHeight="1">
      <c r="I205" s="170"/>
      <c r="J205" s="170"/>
    </row>
    <row r="206" spans="9:10" ht="7.5" customHeight="1">
      <c r="I206" s="170"/>
      <c r="J206" s="170"/>
    </row>
    <row r="207" spans="9:10" ht="7.5" customHeight="1">
      <c r="I207" s="170"/>
      <c r="J207" s="170"/>
    </row>
    <row r="208" spans="9:10" ht="7.5" customHeight="1">
      <c r="I208" s="170"/>
      <c r="J208" s="170"/>
    </row>
    <row r="209" spans="9:10" ht="7.5" customHeight="1">
      <c r="I209" s="170"/>
      <c r="J209" s="170"/>
    </row>
    <row r="210" spans="9:10" ht="7.5" customHeight="1">
      <c r="I210" s="170"/>
      <c r="J210" s="170"/>
    </row>
    <row r="211" spans="9:10" ht="7.5" customHeight="1">
      <c r="I211" s="170"/>
      <c r="J211" s="170"/>
    </row>
    <row r="212" spans="9:10" ht="7.5" customHeight="1">
      <c r="I212" s="170"/>
      <c r="J212" s="170"/>
    </row>
    <row r="213" spans="9:10" ht="7.5" customHeight="1">
      <c r="I213" s="170"/>
      <c r="J213" s="170"/>
    </row>
    <row r="214" spans="9:10" ht="7.5" customHeight="1">
      <c r="I214" s="170"/>
      <c r="J214" s="170"/>
    </row>
    <row r="215" spans="9:10" ht="7.5" customHeight="1">
      <c r="I215" s="170"/>
      <c r="J215" s="170"/>
    </row>
    <row r="216" spans="9:10" ht="7.5" customHeight="1">
      <c r="I216" s="170"/>
      <c r="J216" s="170"/>
    </row>
    <row r="217" spans="9:10" ht="7.5" customHeight="1">
      <c r="I217" s="170"/>
      <c r="J217" s="170"/>
    </row>
    <row r="218" spans="9:10" ht="7.5" customHeight="1">
      <c r="I218" s="170"/>
      <c r="J218" s="170"/>
    </row>
    <row r="219" spans="9:10" ht="7.5" customHeight="1">
      <c r="I219" s="170"/>
      <c r="J219" s="170"/>
    </row>
    <row r="220" spans="9:10" ht="7.5" customHeight="1">
      <c r="I220" s="170"/>
      <c r="J220" s="170"/>
    </row>
    <row r="221" spans="9:10" ht="7.5" customHeight="1">
      <c r="I221" s="170"/>
      <c r="J221" s="170"/>
    </row>
    <row r="222" spans="9:10" ht="7.5" customHeight="1">
      <c r="I222" s="170"/>
      <c r="J222" s="170"/>
    </row>
    <row r="223" spans="9:10" ht="7.5" customHeight="1">
      <c r="I223" s="170"/>
      <c r="J223" s="170"/>
    </row>
    <row r="224" spans="9:10" ht="7.5" customHeight="1">
      <c r="I224" s="170"/>
      <c r="J224" s="170"/>
    </row>
    <row r="225" spans="9:10" ht="7.5" customHeight="1">
      <c r="I225" s="170"/>
      <c r="J225" s="170"/>
    </row>
    <row r="226" spans="9:10" ht="7.5" customHeight="1">
      <c r="I226" s="170"/>
      <c r="J226" s="170"/>
    </row>
    <row r="227" spans="9:10" ht="7.5" customHeight="1">
      <c r="I227" s="170"/>
      <c r="J227" s="170"/>
    </row>
    <row r="228" spans="9:10" ht="7.5" customHeight="1">
      <c r="I228" s="170"/>
      <c r="J228" s="170"/>
    </row>
    <row r="229" spans="9:10" ht="7.5" customHeight="1">
      <c r="I229" s="170"/>
      <c r="J229" s="170"/>
    </row>
    <row r="230" spans="9:10" ht="7.5" customHeight="1">
      <c r="I230" s="170"/>
      <c r="J230" s="170"/>
    </row>
    <row r="231" spans="9:10" ht="7.5" customHeight="1">
      <c r="I231" s="170"/>
      <c r="J231" s="170"/>
    </row>
    <row r="232" spans="9:10" ht="7.5" customHeight="1">
      <c r="I232" s="170"/>
      <c r="J232" s="170"/>
    </row>
    <row r="233" spans="9:10" ht="7.5" customHeight="1">
      <c r="I233" s="170"/>
      <c r="J233" s="170"/>
    </row>
    <row r="234" spans="9:10" ht="7.5" customHeight="1">
      <c r="I234" s="170"/>
      <c r="J234" s="170"/>
    </row>
    <row r="235" spans="9:10" ht="7.5" customHeight="1">
      <c r="I235" s="170"/>
      <c r="J235" s="170"/>
    </row>
    <row r="236" spans="9:10" ht="7.5" customHeight="1">
      <c r="I236" s="170"/>
      <c r="J236" s="170"/>
    </row>
    <row r="237" spans="9:10" ht="7.5" customHeight="1">
      <c r="I237" s="170"/>
      <c r="J237" s="170"/>
    </row>
    <row r="238" spans="9:10" ht="7.5" customHeight="1">
      <c r="I238" s="170"/>
      <c r="J238" s="170"/>
    </row>
    <row r="239" spans="9:10" ht="7.5" customHeight="1">
      <c r="I239" s="170"/>
      <c r="J239" s="170"/>
    </row>
    <row r="240" spans="9:10" ht="7.5" customHeight="1">
      <c r="I240" s="170"/>
      <c r="J240" s="170"/>
    </row>
    <row r="241" spans="9:10" ht="7.5" customHeight="1">
      <c r="I241" s="170"/>
      <c r="J241" s="170"/>
    </row>
    <row r="242" spans="9:10" ht="7.5" customHeight="1">
      <c r="I242" s="170"/>
      <c r="J242" s="170"/>
    </row>
    <row r="243" spans="9:10" ht="7.5" customHeight="1">
      <c r="I243" s="170"/>
      <c r="J243" s="170"/>
    </row>
    <row r="244" spans="9:10" ht="7.5" customHeight="1">
      <c r="I244" s="170"/>
      <c r="J244" s="170"/>
    </row>
    <row r="245" spans="9:10" ht="7.5" customHeight="1">
      <c r="I245" s="170"/>
      <c r="J245" s="170"/>
    </row>
    <row r="246" spans="9:10" ht="7.5" customHeight="1">
      <c r="I246" s="170"/>
      <c r="J246" s="170"/>
    </row>
    <row r="247" spans="9:10" ht="7.5" customHeight="1">
      <c r="I247" s="170"/>
      <c r="J247" s="170"/>
    </row>
    <row r="248" spans="9:10" ht="7.5" customHeight="1">
      <c r="I248" s="170"/>
      <c r="J248" s="170"/>
    </row>
    <row r="249" spans="9:10" ht="7.5" customHeight="1">
      <c r="I249" s="170"/>
      <c r="J249" s="170"/>
    </row>
    <row r="250" spans="9:10" ht="7.5" customHeight="1">
      <c r="I250" s="170"/>
      <c r="J250" s="170"/>
    </row>
    <row r="251" spans="9:10" ht="7.5" customHeight="1">
      <c r="I251" s="170"/>
      <c r="J251" s="170"/>
    </row>
    <row r="252" spans="9:10" ht="7.5" customHeight="1">
      <c r="I252" s="170"/>
      <c r="J252" s="170"/>
    </row>
    <row r="253" spans="9:10" ht="7.5" customHeight="1">
      <c r="I253" s="170"/>
      <c r="J253" s="170"/>
    </row>
    <row r="254" spans="9:10" ht="7.5" customHeight="1">
      <c r="I254" s="170"/>
      <c r="J254" s="170"/>
    </row>
    <row r="255" spans="9:10" ht="7.5" customHeight="1">
      <c r="I255" s="170"/>
      <c r="J255" s="170"/>
    </row>
    <row r="256" spans="9:10" ht="7.5" customHeight="1">
      <c r="I256" s="170"/>
      <c r="J256" s="170"/>
    </row>
    <row r="257" spans="9:10" ht="7.5" customHeight="1">
      <c r="I257" s="170"/>
      <c r="J257" s="170"/>
    </row>
    <row r="258" spans="9:10" ht="7.5" customHeight="1">
      <c r="I258" s="170"/>
      <c r="J258" s="170"/>
    </row>
    <row r="259" spans="9:10" ht="7.5" customHeight="1">
      <c r="I259" s="170"/>
      <c r="J259" s="170"/>
    </row>
    <row r="260" spans="9:10" ht="7.5" customHeight="1">
      <c r="I260" s="170"/>
      <c r="J260" s="170"/>
    </row>
    <row r="261" spans="9:10" ht="7.5" customHeight="1">
      <c r="I261" s="170"/>
      <c r="J261" s="170"/>
    </row>
    <row r="262" spans="9:10" ht="7.5" customHeight="1">
      <c r="I262" s="170"/>
      <c r="J262" s="170"/>
    </row>
    <row r="263" spans="9:10" ht="7.5" customHeight="1">
      <c r="I263" s="170"/>
      <c r="J263" s="170"/>
    </row>
    <row r="264" spans="9:10" ht="7.5" customHeight="1">
      <c r="I264" s="170"/>
      <c r="J264" s="170"/>
    </row>
    <row r="265" spans="9:10" ht="7.5" customHeight="1">
      <c r="I265" s="170"/>
      <c r="J265" s="170"/>
    </row>
    <row r="266" spans="9:10" ht="7.5" customHeight="1">
      <c r="I266" s="170"/>
      <c r="J266" s="170"/>
    </row>
    <row r="267" spans="9:10" ht="7.5" customHeight="1">
      <c r="I267" s="170"/>
      <c r="J267" s="170"/>
    </row>
    <row r="268" spans="9:10" ht="7.5" customHeight="1">
      <c r="I268" s="170"/>
      <c r="J268" s="170"/>
    </row>
    <row r="269" spans="9:10" ht="7.5" customHeight="1">
      <c r="I269" s="170"/>
      <c r="J269" s="170"/>
    </row>
    <row r="270" spans="9:10" ht="7.5" customHeight="1">
      <c r="I270" s="170"/>
      <c r="J270" s="170"/>
    </row>
    <row r="271" spans="9:10" ht="7.5" customHeight="1">
      <c r="I271" s="170"/>
      <c r="J271" s="170"/>
    </row>
    <row r="272" spans="9:10" ht="7.5" customHeight="1">
      <c r="I272" s="170"/>
      <c r="J272" s="170"/>
    </row>
    <row r="273" spans="9:10" ht="7.5" customHeight="1">
      <c r="I273" s="170"/>
      <c r="J273" s="170"/>
    </row>
    <row r="274" spans="9:10" ht="7.5" customHeight="1">
      <c r="I274" s="170"/>
      <c r="J274" s="170"/>
    </row>
    <row r="275" spans="9:10" ht="7.5" customHeight="1">
      <c r="I275" s="170"/>
      <c r="J275" s="170"/>
    </row>
    <row r="276" spans="9:10" ht="7.5" customHeight="1">
      <c r="I276" s="170"/>
      <c r="J276" s="170"/>
    </row>
    <row r="277" spans="9:10" ht="7.5" customHeight="1">
      <c r="I277" s="170"/>
      <c r="J277" s="170"/>
    </row>
    <row r="278" spans="9:10" ht="7.5" customHeight="1">
      <c r="I278" s="170"/>
      <c r="J278" s="170"/>
    </row>
    <row r="279" spans="9:10" ht="7.5" customHeight="1">
      <c r="I279" s="170"/>
      <c r="J279" s="170"/>
    </row>
    <row r="280" spans="9:10" ht="7.5" customHeight="1">
      <c r="I280" s="170"/>
      <c r="J280" s="170"/>
    </row>
    <row r="281" spans="9:10" ht="7.5" customHeight="1">
      <c r="I281" s="170"/>
      <c r="J281" s="170"/>
    </row>
    <row r="282" spans="9:10" ht="7.5" customHeight="1">
      <c r="I282" s="170"/>
      <c r="J282" s="170"/>
    </row>
    <row r="283" spans="9:10" ht="7.5" customHeight="1">
      <c r="I283" s="170"/>
      <c r="J283" s="170"/>
    </row>
    <row r="284" spans="9:10" ht="7.5" customHeight="1">
      <c r="I284" s="170"/>
      <c r="J284" s="170"/>
    </row>
    <row r="285" spans="9:10" ht="7.5" customHeight="1">
      <c r="I285" s="170"/>
      <c r="J285" s="170"/>
    </row>
    <row r="286" spans="9:10" ht="7.5" customHeight="1">
      <c r="I286" s="170"/>
      <c r="J286" s="170"/>
    </row>
    <row r="287" spans="9:10" ht="7.5" customHeight="1">
      <c r="I287" s="170"/>
      <c r="J287" s="170"/>
    </row>
    <row r="288" spans="9:10" ht="7.5" customHeight="1">
      <c r="I288" s="170"/>
      <c r="J288" s="170"/>
    </row>
    <row r="289" spans="9:10" ht="7.5" customHeight="1">
      <c r="I289" s="170"/>
      <c r="J289" s="170"/>
    </row>
    <row r="290" spans="9:10" ht="7.5" customHeight="1">
      <c r="I290" s="170"/>
      <c r="J290" s="170"/>
    </row>
    <row r="291" spans="9:10" ht="7.5" customHeight="1">
      <c r="I291" s="170"/>
      <c r="J291" s="170"/>
    </row>
    <row r="292" spans="9:10" ht="7.5" customHeight="1">
      <c r="I292" s="170"/>
      <c r="J292" s="170"/>
    </row>
    <row r="293" spans="9:10" ht="7.5" customHeight="1">
      <c r="I293" s="170"/>
      <c r="J293" s="170"/>
    </row>
    <row r="294" spans="9:10" ht="7.5" customHeight="1">
      <c r="I294" s="170"/>
      <c r="J294" s="170"/>
    </row>
    <row r="295" spans="9:10" ht="7.5" customHeight="1">
      <c r="I295" s="170"/>
      <c r="J295" s="170"/>
    </row>
    <row r="296" spans="9:10" ht="7.5" customHeight="1">
      <c r="I296" s="170"/>
      <c r="J296" s="170"/>
    </row>
  </sheetData>
  <sheetProtection sheet="1" objects="1" scenarios="1"/>
  <mergeCells count="4">
    <mergeCell ref="A2:B4"/>
    <mergeCell ref="A5:B5"/>
    <mergeCell ref="A43:B43"/>
    <mergeCell ref="A44:B44"/>
  </mergeCells>
  <pageMargins left="0.39370078740157483" right="0.39370078740157483" top="0" bottom="0"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AZ65"/>
  <sheetViews>
    <sheetView zoomScale="155" zoomScaleNormal="155" workbookViewId="0">
      <pane xSplit="2" ySplit="4" topLeftCell="C5" activePane="bottomRight" state="frozen"/>
      <selection pane="topRight" activeCell="B1" sqref="B1"/>
      <selection pane="bottomLeft" activeCell="A6" sqref="A6"/>
      <selection pane="bottomRight" activeCell="H31" sqref="H31"/>
    </sheetView>
  </sheetViews>
  <sheetFormatPr baseColWidth="10" defaultColWidth="10.7109375" defaultRowHeight="7.5" customHeight="1"/>
  <cols>
    <col min="1" max="1" width="3.28515625" style="17" customWidth="1"/>
    <col min="2" max="2" width="22.7109375" style="17" customWidth="1"/>
    <col min="3" max="3" width="12.7109375" style="17" customWidth="1"/>
    <col min="4" max="4" width="13.7109375" style="17" customWidth="1"/>
    <col min="5" max="5" width="14.7109375" style="17" customWidth="1"/>
    <col min="6" max="7" width="12.7109375" style="17" customWidth="1"/>
    <col min="8" max="8" width="13.28515625" style="17" customWidth="1"/>
    <col min="9" max="9" width="13.7109375" style="17" customWidth="1"/>
    <col min="10" max="10" width="12.7109375" style="17" customWidth="1"/>
    <col min="11" max="52" width="10.7109375" style="18"/>
    <col min="53" max="16384" width="10.7109375" style="17"/>
  </cols>
  <sheetData>
    <row r="1" spans="1:26" s="15" customFormat="1" ht="18" customHeight="1" thickBot="1">
      <c r="A1" s="21" t="s">
        <v>241</v>
      </c>
      <c r="B1" s="38"/>
      <c r="C1" s="39"/>
      <c r="D1" s="39"/>
      <c r="E1" s="39"/>
      <c r="F1" s="39"/>
      <c r="G1" s="39"/>
      <c r="H1" s="39"/>
      <c r="I1" s="39"/>
      <c r="J1" s="39"/>
      <c r="K1" s="45"/>
      <c r="L1" s="45"/>
      <c r="M1" s="45"/>
      <c r="N1" s="45"/>
      <c r="O1" s="45"/>
      <c r="P1" s="45"/>
      <c r="Q1" s="45"/>
      <c r="R1" s="45"/>
      <c r="S1" s="45"/>
      <c r="T1" s="45"/>
      <c r="U1" s="45"/>
      <c r="V1" s="45"/>
      <c r="W1" s="45"/>
      <c r="X1" s="45"/>
      <c r="Y1" s="45"/>
      <c r="Z1" s="45"/>
    </row>
    <row r="2" spans="1:26" s="16" customFormat="1" ht="13.5" customHeight="1">
      <c r="A2" s="230" t="s">
        <v>149</v>
      </c>
      <c r="B2" s="231"/>
      <c r="C2" s="241" t="s">
        <v>242</v>
      </c>
      <c r="D2" s="243" t="s">
        <v>208</v>
      </c>
      <c r="E2" s="243" t="s">
        <v>243</v>
      </c>
      <c r="F2" s="239" t="s">
        <v>217</v>
      </c>
      <c r="G2" s="239"/>
      <c r="H2" s="243" t="s">
        <v>207</v>
      </c>
      <c r="I2" s="239" t="s">
        <v>216</v>
      </c>
      <c r="J2" s="240"/>
      <c r="K2" s="37"/>
      <c r="L2" s="37"/>
      <c r="M2" s="37"/>
      <c r="N2" s="37"/>
      <c r="O2" s="37"/>
      <c r="P2" s="37"/>
      <c r="Q2" s="37"/>
      <c r="R2" s="37"/>
      <c r="S2" s="37"/>
      <c r="T2" s="37"/>
      <c r="U2" s="37"/>
      <c r="V2" s="37"/>
      <c r="W2" s="37"/>
      <c r="X2" s="37"/>
      <c r="Y2" s="37"/>
      <c r="Z2" s="37"/>
    </row>
    <row r="3" spans="1:26" s="16" customFormat="1" ht="13.5" customHeight="1" thickBot="1">
      <c r="A3" s="232"/>
      <c r="B3" s="233"/>
      <c r="C3" s="242"/>
      <c r="D3" s="244"/>
      <c r="E3" s="244"/>
      <c r="F3" s="179" t="s">
        <v>36</v>
      </c>
      <c r="G3" s="179" t="s">
        <v>148</v>
      </c>
      <c r="H3" s="244"/>
      <c r="I3" s="179" t="s">
        <v>36</v>
      </c>
      <c r="J3" s="180" t="s">
        <v>148</v>
      </c>
      <c r="K3" s="37"/>
      <c r="L3" s="37"/>
      <c r="M3" s="37"/>
      <c r="N3" s="37"/>
      <c r="O3" s="37"/>
      <c r="P3" s="37"/>
      <c r="Q3" s="37"/>
      <c r="R3" s="37"/>
      <c r="S3" s="37"/>
      <c r="T3" s="37"/>
      <c r="U3" s="37"/>
      <c r="V3" s="37"/>
      <c r="W3" s="37"/>
      <c r="X3" s="37"/>
      <c r="Y3" s="37"/>
      <c r="Z3" s="37"/>
    </row>
    <row r="4" spans="1:26" s="16" customFormat="1" ht="24.95" customHeight="1" thickBot="1">
      <c r="A4" s="234" t="s">
        <v>194</v>
      </c>
      <c r="B4" s="235" t="s">
        <v>194</v>
      </c>
      <c r="C4" s="236" t="s">
        <v>195</v>
      </c>
      <c r="D4" s="237"/>
      <c r="E4" s="237"/>
      <c r="F4" s="237"/>
      <c r="G4" s="237"/>
      <c r="H4" s="237"/>
      <c r="I4" s="237"/>
      <c r="J4" s="238"/>
      <c r="K4" s="37"/>
      <c r="L4" s="37"/>
      <c r="M4" s="37"/>
      <c r="N4" s="37"/>
      <c r="O4" s="37"/>
      <c r="P4" s="37"/>
      <c r="Q4" s="37"/>
      <c r="R4" s="37"/>
      <c r="S4" s="37"/>
      <c r="T4" s="37"/>
      <c r="U4" s="37"/>
      <c r="V4" s="37"/>
      <c r="W4" s="37"/>
      <c r="X4" s="37"/>
      <c r="Y4" s="37"/>
      <c r="Z4" s="37"/>
    </row>
    <row r="5" spans="1:26" s="16" customFormat="1" ht="12.95" customHeight="1">
      <c r="A5" s="201">
        <v>1</v>
      </c>
      <c r="B5" s="202" t="s">
        <v>0</v>
      </c>
      <c r="C5" s="200">
        <f>'Indicateurs complémentaires'!N6</f>
        <v>33390</v>
      </c>
      <c r="D5" s="189">
        <v>18815064</v>
      </c>
      <c r="E5" s="189">
        <v>3586968</v>
      </c>
      <c r="F5" s="189">
        <f t="shared" ref="F5:F42" si="0">SUM(D5:E5)</f>
        <v>22402032</v>
      </c>
      <c r="G5" s="190">
        <f>F5/C5</f>
        <v>670.92039532794251</v>
      </c>
      <c r="H5" s="191">
        <v>29000000</v>
      </c>
      <c r="I5" s="189">
        <f>SUM(F5-H5)</f>
        <v>-6597968</v>
      </c>
      <c r="J5" s="192">
        <f t="shared" ref="J5:J36" si="1">I5/C5</f>
        <v>-197.6031147050015</v>
      </c>
      <c r="K5" s="37"/>
      <c r="L5" s="37"/>
      <c r="M5" s="37"/>
      <c r="N5" s="37"/>
      <c r="O5" s="37"/>
      <c r="P5" s="37"/>
      <c r="Q5" s="37"/>
      <c r="R5" s="37"/>
      <c r="S5" s="37"/>
      <c r="T5" s="37"/>
      <c r="U5" s="37"/>
      <c r="V5" s="37"/>
      <c r="W5" s="37"/>
      <c r="X5" s="37"/>
      <c r="Y5" s="37"/>
      <c r="Z5" s="37"/>
    </row>
    <row r="6" spans="1:26" s="16" customFormat="1" ht="12.95" customHeight="1">
      <c r="A6" s="203">
        <v>2</v>
      </c>
      <c r="B6" s="204" t="s">
        <v>1</v>
      </c>
      <c r="C6" s="200">
        <f>'Indicateurs complémentaires'!N7</f>
        <v>2602</v>
      </c>
      <c r="D6" s="189">
        <v>1020865</v>
      </c>
      <c r="E6" s="189">
        <v>259532</v>
      </c>
      <c r="F6" s="189">
        <f t="shared" si="0"/>
        <v>1280397</v>
      </c>
      <c r="G6" s="190">
        <f t="shared" ref="G6:G42" si="2">F6/C6</f>
        <v>492.08186010760954</v>
      </c>
      <c r="H6" s="191">
        <v>710000</v>
      </c>
      <c r="I6" s="189">
        <f t="shared" ref="I6:I41" si="3">SUM(F6-H6)</f>
        <v>570397</v>
      </c>
      <c r="J6" s="192">
        <f t="shared" si="1"/>
        <v>219.21483474250576</v>
      </c>
      <c r="K6" s="37"/>
      <c r="L6" s="37"/>
      <c r="M6" s="37"/>
      <c r="N6" s="37"/>
      <c r="O6" s="37"/>
      <c r="P6" s="37"/>
      <c r="Q6" s="37"/>
      <c r="R6" s="37"/>
      <c r="S6" s="37"/>
      <c r="T6" s="37"/>
      <c r="U6" s="37"/>
      <c r="V6" s="37"/>
      <c r="W6" s="37"/>
      <c r="X6" s="37"/>
      <c r="Y6" s="37"/>
      <c r="Z6" s="37"/>
    </row>
    <row r="7" spans="1:26" s="16" customFormat="1" ht="12.95" customHeight="1">
      <c r="A7" s="203">
        <v>3</v>
      </c>
      <c r="B7" s="204" t="s">
        <v>2</v>
      </c>
      <c r="C7" s="200">
        <f>'Indicateurs complémentaires'!N8</f>
        <v>3256</v>
      </c>
      <c r="D7" s="189">
        <v>821578</v>
      </c>
      <c r="E7" s="189">
        <v>-242918</v>
      </c>
      <c r="F7" s="189">
        <f t="shared" si="0"/>
        <v>578660</v>
      </c>
      <c r="G7" s="190">
        <f t="shared" si="2"/>
        <v>177.72113022113021</v>
      </c>
      <c r="H7" s="191">
        <v>1095400</v>
      </c>
      <c r="I7" s="189">
        <f t="shared" si="3"/>
        <v>-516740</v>
      </c>
      <c r="J7" s="192">
        <f t="shared" si="1"/>
        <v>-158.70393120393121</v>
      </c>
      <c r="K7" s="37"/>
      <c r="L7" s="37"/>
      <c r="M7" s="37"/>
      <c r="N7" s="37"/>
      <c r="O7" s="37"/>
      <c r="P7" s="37"/>
      <c r="Q7" s="37"/>
      <c r="R7" s="37"/>
      <c r="S7" s="37"/>
      <c r="T7" s="37"/>
      <c r="U7" s="37"/>
      <c r="V7" s="37"/>
      <c r="W7" s="37"/>
      <c r="X7" s="37"/>
      <c r="Y7" s="37"/>
      <c r="Z7" s="37"/>
    </row>
    <row r="8" spans="1:26" s="16" customFormat="1" ht="12.95" customHeight="1">
      <c r="A8" s="203">
        <v>71</v>
      </c>
      <c r="B8" s="204" t="s">
        <v>34</v>
      </c>
      <c r="C8" s="200">
        <f>'Indicateurs complémentaires'!N9</f>
        <v>4843</v>
      </c>
      <c r="D8" s="189">
        <v>1283049</v>
      </c>
      <c r="E8" s="189">
        <v>-177786</v>
      </c>
      <c r="F8" s="189">
        <f t="shared" si="0"/>
        <v>1105263</v>
      </c>
      <c r="G8" s="190">
        <f t="shared" si="2"/>
        <v>228.21866611604378</v>
      </c>
      <c r="H8" s="191">
        <v>580800</v>
      </c>
      <c r="I8" s="189">
        <f t="shared" si="3"/>
        <v>524463</v>
      </c>
      <c r="J8" s="192">
        <f t="shared" si="1"/>
        <v>108.29300020648358</v>
      </c>
      <c r="K8" s="37"/>
      <c r="L8" s="37"/>
      <c r="M8" s="37"/>
      <c r="N8" s="37"/>
      <c r="O8" s="37"/>
      <c r="P8" s="37"/>
      <c r="Q8" s="37"/>
      <c r="R8" s="37"/>
      <c r="S8" s="37"/>
      <c r="T8" s="37"/>
      <c r="U8" s="37"/>
      <c r="V8" s="37"/>
      <c r="W8" s="37"/>
      <c r="X8" s="37"/>
      <c r="Y8" s="37"/>
      <c r="Z8" s="37"/>
    </row>
    <row r="9" spans="1:26" s="16" customFormat="1" ht="12.95" customHeight="1">
      <c r="A9" s="203">
        <v>6</v>
      </c>
      <c r="B9" s="204" t="s">
        <v>3</v>
      </c>
      <c r="C9" s="200">
        <f>'Indicateurs complémentaires'!N10</f>
        <v>1570</v>
      </c>
      <c r="D9" s="189">
        <v>316166</v>
      </c>
      <c r="E9" s="189">
        <v>8590</v>
      </c>
      <c r="F9" s="189">
        <f t="shared" si="0"/>
        <v>324756</v>
      </c>
      <c r="G9" s="190">
        <f t="shared" si="2"/>
        <v>206.85095541401273</v>
      </c>
      <c r="H9" s="191">
        <v>450000</v>
      </c>
      <c r="I9" s="189">
        <f t="shared" si="3"/>
        <v>-125244</v>
      </c>
      <c r="J9" s="192">
        <f t="shared" si="1"/>
        <v>-79.773248407643308</v>
      </c>
      <c r="K9" s="37"/>
      <c r="L9" s="37"/>
      <c r="M9" s="37"/>
      <c r="N9" s="37"/>
      <c r="O9" s="37"/>
      <c r="P9" s="37"/>
      <c r="Q9" s="37"/>
      <c r="R9" s="37"/>
      <c r="S9" s="37"/>
      <c r="T9" s="37"/>
      <c r="U9" s="37"/>
      <c r="V9" s="37"/>
      <c r="W9" s="37"/>
      <c r="X9" s="37"/>
      <c r="Y9" s="37"/>
      <c r="Z9" s="37"/>
    </row>
    <row r="10" spans="1:26" s="16" customFormat="1" ht="12.95" customHeight="1">
      <c r="A10" s="203">
        <v>7</v>
      </c>
      <c r="B10" s="204" t="s">
        <v>4</v>
      </c>
      <c r="C10" s="200">
        <f>'Indicateurs complémentaires'!N11</f>
        <v>1918</v>
      </c>
      <c r="D10" s="189">
        <v>605185</v>
      </c>
      <c r="E10" s="189">
        <v>218109</v>
      </c>
      <c r="F10" s="189">
        <f t="shared" si="0"/>
        <v>823294</v>
      </c>
      <c r="G10" s="190">
        <f t="shared" si="2"/>
        <v>429.24608967674664</v>
      </c>
      <c r="H10" s="191">
        <v>620000</v>
      </c>
      <c r="I10" s="189">
        <f t="shared" si="3"/>
        <v>203294</v>
      </c>
      <c r="J10" s="192">
        <f t="shared" si="1"/>
        <v>105.99270072992701</v>
      </c>
      <c r="K10" s="37"/>
      <c r="L10" s="37"/>
      <c r="M10" s="37"/>
      <c r="N10" s="37"/>
      <c r="O10" s="37"/>
      <c r="P10" s="37"/>
      <c r="Q10" s="37"/>
      <c r="R10" s="37"/>
      <c r="S10" s="37"/>
      <c r="T10" s="37"/>
      <c r="U10" s="37"/>
      <c r="V10" s="37"/>
      <c r="W10" s="37"/>
      <c r="X10" s="37"/>
      <c r="Y10" s="37"/>
      <c r="Z10" s="37"/>
    </row>
    <row r="11" spans="1:26" s="16" customFormat="1" ht="12.95" customHeight="1">
      <c r="A11" s="203">
        <v>8</v>
      </c>
      <c r="B11" s="204" t="s">
        <v>5</v>
      </c>
      <c r="C11" s="200">
        <f>'Indicateurs complémentaires'!N12</f>
        <v>257</v>
      </c>
      <c r="D11" s="189">
        <v>76312</v>
      </c>
      <c r="E11" s="189">
        <v>115654</v>
      </c>
      <c r="F11" s="189">
        <f t="shared" si="0"/>
        <v>191966</v>
      </c>
      <c r="G11" s="190">
        <f t="shared" si="2"/>
        <v>746.94941634241241</v>
      </c>
      <c r="H11" s="191">
        <v>150140</v>
      </c>
      <c r="I11" s="189">
        <f t="shared" si="3"/>
        <v>41826</v>
      </c>
      <c r="J11" s="192">
        <f t="shared" si="1"/>
        <v>162.74708171206225</v>
      </c>
      <c r="K11" s="37"/>
      <c r="L11" s="37"/>
      <c r="M11" s="37"/>
      <c r="N11" s="37"/>
      <c r="O11" s="37"/>
      <c r="P11" s="37"/>
      <c r="Q11" s="37"/>
      <c r="R11" s="37"/>
      <c r="S11" s="37"/>
      <c r="T11" s="37"/>
      <c r="U11" s="37"/>
      <c r="V11" s="37"/>
      <c r="W11" s="37"/>
      <c r="X11" s="37"/>
      <c r="Y11" s="37"/>
      <c r="Z11" s="37"/>
    </row>
    <row r="12" spans="1:26" s="16" customFormat="1" ht="12.95" customHeight="1">
      <c r="A12" s="203">
        <v>9</v>
      </c>
      <c r="B12" s="204" t="s">
        <v>6</v>
      </c>
      <c r="C12" s="200">
        <f>'Indicateurs complémentaires'!N13</f>
        <v>4437</v>
      </c>
      <c r="D12" s="189">
        <v>1421642</v>
      </c>
      <c r="E12" s="189">
        <v>401116</v>
      </c>
      <c r="F12" s="189">
        <f t="shared" si="0"/>
        <v>1822758</v>
      </c>
      <c r="G12" s="190">
        <f t="shared" si="2"/>
        <v>410.80865449628129</v>
      </c>
      <c r="H12" s="191">
        <v>418400</v>
      </c>
      <c r="I12" s="189">
        <f t="shared" si="3"/>
        <v>1404358</v>
      </c>
      <c r="J12" s="192">
        <f t="shared" si="1"/>
        <v>316.5107054315979</v>
      </c>
      <c r="K12" s="37"/>
      <c r="L12" s="37"/>
      <c r="M12" s="37"/>
      <c r="N12" s="37"/>
      <c r="O12" s="37"/>
      <c r="P12" s="37"/>
      <c r="Q12" s="37"/>
      <c r="R12" s="37"/>
      <c r="S12" s="37"/>
      <c r="T12" s="37"/>
      <c r="U12" s="37"/>
      <c r="V12" s="37"/>
      <c r="W12" s="37"/>
      <c r="X12" s="37"/>
      <c r="Y12" s="37"/>
      <c r="Z12" s="37"/>
    </row>
    <row r="13" spans="1:26" s="16" customFormat="1" ht="12.95" customHeight="1">
      <c r="A13" s="203">
        <v>10</v>
      </c>
      <c r="B13" s="204" t="s">
        <v>7</v>
      </c>
      <c r="C13" s="200">
        <f>'Indicateurs complémentaires'!N14</f>
        <v>961</v>
      </c>
      <c r="D13" s="189">
        <v>658784</v>
      </c>
      <c r="E13" s="189">
        <v>-42300</v>
      </c>
      <c r="F13" s="189">
        <f t="shared" si="0"/>
        <v>616484</v>
      </c>
      <c r="G13" s="190">
        <f t="shared" si="2"/>
        <v>641.5026014568158</v>
      </c>
      <c r="H13" s="191">
        <v>390424</v>
      </c>
      <c r="I13" s="189">
        <f t="shared" si="3"/>
        <v>226060</v>
      </c>
      <c r="J13" s="192">
        <f t="shared" si="1"/>
        <v>235.23413111342353</v>
      </c>
      <c r="K13" s="37"/>
      <c r="L13" s="37"/>
      <c r="M13" s="37"/>
      <c r="N13" s="37"/>
      <c r="O13" s="37"/>
      <c r="P13" s="37"/>
      <c r="Q13" s="37"/>
      <c r="R13" s="37"/>
      <c r="S13" s="37"/>
      <c r="T13" s="37"/>
      <c r="U13" s="37"/>
      <c r="V13" s="37"/>
      <c r="W13" s="37"/>
      <c r="X13" s="37"/>
      <c r="Y13" s="37"/>
      <c r="Z13" s="37"/>
    </row>
    <row r="14" spans="1:26" s="16" customFormat="1" ht="12.95" customHeight="1">
      <c r="A14" s="203">
        <v>11</v>
      </c>
      <c r="B14" s="204" t="s">
        <v>8</v>
      </c>
      <c r="C14" s="200">
        <f>'Indicateurs complémentaires'!N15</f>
        <v>5050</v>
      </c>
      <c r="D14" s="189">
        <v>1664137</v>
      </c>
      <c r="E14" s="189">
        <v>-358006</v>
      </c>
      <c r="F14" s="189">
        <f t="shared" si="0"/>
        <v>1306131</v>
      </c>
      <c r="G14" s="190">
        <f t="shared" si="2"/>
        <v>258.639801980198</v>
      </c>
      <c r="H14" s="191">
        <v>1893500</v>
      </c>
      <c r="I14" s="189">
        <f t="shared" si="3"/>
        <v>-587369</v>
      </c>
      <c r="J14" s="192">
        <f t="shared" si="1"/>
        <v>-116.31069306930694</v>
      </c>
      <c r="K14" s="37"/>
      <c r="L14" s="37"/>
      <c r="M14" s="37"/>
      <c r="N14" s="37"/>
      <c r="O14" s="37"/>
      <c r="P14" s="37"/>
      <c r="Q14" s="37"/>
      <c r="R14" s="37"/>
      <c r="S14" s="37"/>
      <c r="T14" s="37"/>
      <c r="U14" s="37"/>
      <c r="V14" s="37"/>
      <c r="W14" s="37"/>
      <c r="X14" s="37"/>
      <c r="Y14" s="37"/>
      <c r="Z14" s="37"/>
    </row>
    <row r="15" spans="1:26" s="16" customFormat="1" ht="12.95" customHeight="1">
      <c r="A15" s="203">
        <v>12</v>
      </c>
      <c r="B15" s="204" t="s">
        <v>9</v>
      </c>
      <c r="C15" s="200">
        <f>'Indicateurs complémentaires'!N16</f>
        <v>4609</v>
      </c>
      <c r="D15" s="189">
        <v>1257031</v>
      </c>
      <c r="E15" s="189">
        <v>152755</v>
      </c>
      <c r="F15" s="189">
        <f t="shared" si="0"/>
        <v>1409786</v>
      </c>
      <c r="G15" s="190">
        <f t="shared" si="2"/>
        <v>305.87676285528312</v>
      </c>
      <c r="H15" s="191">
        <v>2000000</v>
      </c>
      <c r="I15" s="189">
        <f t="shared" si="3"/>
        <v>-590214</v>
      </c>
      <c r="J15" s="192">
        <f t="shared" si="1"/>
        <v>-128.05684530266871</v>
      </c>
      <c r="K15" s="37"/>
      <c r="L15" s="37"/>
      <c r="M15" s="37"/>
      <c r="N15" s="37"/>
      <c r="O15" s="37"/>
      <c r="P15" s="37"/>
      <c r="Q15" s="37"/>
      <c r="R15" s="37"/>
      <c r="S15" s="37"/>
      <c r="T15" s="37"/>
      <c r="U15" s="37"/>
      <c r="V15" s="37"/>
      <c r="W15" s="37"/>
      <c r="X15" s="37"/>
      <c r="Y15" s="37"/>
      <c r="Z15" s="37"/>
    </row>
    <row r="16" spans="1:26" s="16" customFormat="1" ht="12.95" customHeight="1">
      <c r="A16" s="203">
        <v>73</v>
      </c>
      <c r="B16" s="204" t="s">
        <v>205</v>
      </c>
      <c r="C16" s="200">
        <f>'Indicateurs complémentaires'!N17</f>
        <v>8915</v>
      </c>
      <c r="D16" s="189">
        <v>2450050</v>
      </c>
      <c r="E16" s="189">
        <v>-38436</v>
      </c>
      <c r="F16" s="189">
        <f t="shared" si="0"/>
        <v>2411614</v>
      </c>
      <c r="G16" s="190">
        <f t="shared" si="2"/>
        <v>270.51194615816041</v>
      </c>
      <c r="H16" s="191">
        <v>1594500</v>
      </c>
      <c r="I16" s="189">
        <f t="shared" si="3"/>
        <v>817114</v>
      </c>
      <c r="J16" s="192">
        <f t="shared" si="1"/>
        <v>91.656085249579363</v>
      </c>
      <c r="K16" s="37"/>
      <c r="L16" s="37"/>
      <c r="M16" s="37"/>
      <c r="N16" s="37"/>
      <c r="O16" s="37"/>
      <c r="P16" s="37"/>
      <c r="Q16" s="37"/>
      <c r="R16" s="37"/>
      <c r="S16" s="37"/>
      <c r="T16" s="37"/>
      <c r="U16" s="37"/>
      <c r="V16" s="37"/>
      <c r="W16" s="37"/>
      <c r="X16" s="37"/>
      <c r="Y16" s="37"/>
      <c r="Z16" s="37"/>
    </row>
    <row r="17" spans="1:26" s="16" customFormat="1" ht="12.95" customHeight="1">
      <c r="A17" s="203">
        <v>15</v>
      </c>
      <c r="B17" s="204" t="s">
        <v>10</v>
      </c>
      <c r="C17" s="200">
        <f>'Indicateurs complémentaires'!N18</f>
        <v>5749</v>
      </c>
      <c r="D17" s="189">
        <v>1548620</v>
      </c>
      <c r="E17" s="189">
        <v>6223</v>
      </c>
      <c r="F17" s="189">
        <f t="shared" si="0"/>
        <v>1554843</v>
      </c>
      <c r="G17" s="190">
        <f t="shared" si="2"/>
        <v>270.45451382849188</v>
      </c>
      <c r="H17" s="191">
        <v>2769000</v>
      </c>
      <c r="I17" s="189">
        <f t="shared" si="3"/>
        <v>-1214157</v>
      </c>
      <c r="J17" s="192">
        <f t="shared" si="1"/>
        <v>-211.19446860323535</v>
      </c>
      <c r="K17" s="37"/>
      <c r="L17" s="37"/>
      <c r="M17" s="37"/>
      <c r="N17" s="37"/>
      <c r="O17" s="37"/>
      <c r="P17" s="37"/>
      <c r="Q17" s="37"/>
      <c r="R17" s="37"/>
      <c r="S17" s="37"/>
      <c r="T17" s="37"/>
      <c r="U17" s="37"/>
      <c r="V17" s="37"/>
      <c r="W17" s="37"/>
      <c r="X17" s="37"/>
      <c r="Y17" s="37"/>
      <c r="Z17" s="37"/>
    </row>
    <row r="18" spans="1:26" s="16" customFormat="1" ht="12.95" customHeight="1">
      <c r="A18" s="203">
        <v>16</v>
      </c>
      <c r="B18" s="204" t="s">
        <v>11</v>
      </c>
      <c r="C18" s="200">
        <f>'Indicateurs complémentaires'!N19</f>
        <v>4653</v>
      </c>
      <c r="D18" s="189">
        <v>2768582</v>
      </c>
      <c r="E18" s="189">
        <v>841851</v>
      </c>
      <c r="F18" s="189">
        <f t="shared" si="0"/>
        <v>3610433</v>
      </c>
      <c r="G18" s="190">
        <f t="shared" si="2"/>
        <v>775.93660004298306</v>
      </c>
      <c r="H18" s="191">
        <v>344100</v>
      </c>
      <c r="I18" s="189">
        <f t="shared" si="3"/>
        <v>3266333</v>
      </c>
      <c r="J18" s="192">
        <f t="shared" si="1"/>
        <v>701.9843111970772</v>
      </c>
      <c r="K18" s="37"/>
      <c r="L18" s="37"/>
      <c r="M18" s="37"/>
      <c r="N18" s="37"/>
      <c r="O18" s="37"/>
      <c r="P18" s="37"/>
      <c r="Q18" s="37"/>
      <c r="R18" s="37"/>
      <c r="S18" s="37"/>
      <c r="T18" s="37"/>
      <c r="U18" s="37"/>
      <c r="V18" s="37"/>
      <c r="W18" s="37"/>
      <c r="X18" s="37"/>
      <c r="Y18" s="37"/>
      <c r="Z18" s="37"/>
    </row>
    <row r="19" spans="1:26" s="16" customFormat="1" ht="12.95" customHeight="1">
      <c r="A19" s="203">
        <v>18</v>
      </c>
      <c r="B19" s="204" t="s">
        <v>12</v>
      </c>
      <c r="C19" s="200">
        <f>'Indicateurs complémentaires'!N20</f>
        <v>1080</v>
      </c>
      <c r="D19" s="189">
        <v>305944</v>
      </c>
      <c r="E19" s="189">
        <v>319348</v>
      </c>
      <c r="F19" s="189">
        <f t="shared" si="0"/>
        <v>625292</v>
      </c>
      <c r="G19" s="190">
        <f t="shared" si="2"/>
        <v>578.97407407407411</v>
      </c>
      <c r="H19" s="191">
        <v>455700</v>
      </c>
      <c r="I19" s="189">
        <f t="shared" si="3"/>
        <v>169592</v>
      </c>
      <c r="J19" s="192">
        <f t="shared" si="1"/>
        <v>157.02962962962962</v>
      </c>
      <c r="K19" s="37"/>
      <c r="L19" s="37"/>
      <c r="M19" s="37"/>
      <c r="N19" s="37"/>
      <c r="O19" s="37"/>
      <c r="P19" s="37"/>
      <c r="Q19" s="37"/>
      <c r="R19" s="37"/>
      <c r="S19" s="37"/>
      <c r="T19" s="37"/>
      <c r="U19" s="37"/>
      <c r="V19" s="37"/>
      <c r="W19" s="37"/>
      <c r="X19" s="37"/>
      <c r="Y19" s="37"/>
      <c r="Z19" s="37"/>
    </row>
    <row r="20" spans="1:26" s="16" customFormat="1" ht="12.95" customHeight="1">
      <c r="A20" s="203">
        <v>19</v>
      </c>
      <c r="B20" s="204" t="s">
        <v>13</v>
      </c>
      <c r="C20" s="200">
        <f>'Indicateurs complémentaires'!N21</f>
        <v>105</v>
      </c>
      <c r="D20" s="189">
        <v>37120</v>
      </c>
      <c r="E20" s="189">
        <v>2012</v>
      </c>
      <c r="F20" s="189">
        <f t="shared" si="0"/>
        <v>39132</v>
      </c>
      <c r="G20" s="190">
        <f t="shared" si="2"/>
        <v>372.68571428571431</v>
      </c>
      <c r="H20" s="191">
        <v>69505</v>
      </c>
      <c r="I20" s="189">
        <f t="shared" si="3"/>
        <v>-30373</v>
      </c>
      <c r="J20" s="192">
        <f t="shared" si="1"/>
        <v>-289.26666666666665</v>
      </c>
      <c r="K20" s="37"/>
      <c r="L20" s="37"/>
      <c r="M20" s="37"/>
      <c r="N20" s="37"/>
      <c r="O20" s="37"/>
      <c r="P20" s="37"/>
      <c r="Q20" s="37"/>
      <c r="R20" s="37"/>
      <c r="S20" s="37"/>
      <c r="T20" s="37"/>
      <c r="U20" s="37"/>
      <c r="V20" s="37"/>
      <c r="W20" s="37"/>
      <c r="X20" s="37"/>
      <c r="Y20" s="37"/>
      <c r="Z20" s="37"/>
    </row>
    <row r="21" spans="1:26" s="16" customFormat="1" ht="12.95" customHeight="1">
      <c r="A21" s="203">
        <v>20</v>
      </c>
      <c r="B21" s="204" t="s">
        <v>14</v>
      </c>
      <c r="C21" s="200">
        <f>'Indicateurs complémentaires'!N22</f>
        <v>3809</v>
      </c>
      <c r="D21" s="189">
        <v>810572</v>
      </c>
      <c r="E21" s="189">
        <v>112822</v>
      </c>
      <c r="F21" s="189">
        <f t="shared" si="0"/>
        <v>923394</v>
      </c>
      <c r="G21" s="190">
        <f t="shared" si="2"/>
        <v>242.42425833552113</v>
      </c>
      <c r="H21" s="191">
        <v>1625000</v>
      </c>
      <c r="I21" s="189">
        <f t="shared" si="3"/>
        <v>-701606</v>
      </c>
      <c r="J21" s="192">
        <f t="shared" si="1"/>
        <v>-184.19690207403519</v>
      </c>
      <c r="K21" s="37"/>
      <c r="L21" s="37"/>
      <c r="M21" s="37"/>
      <c r="N21" s="37"/>
      <c r="O21" s="37"/>
      <c r="P21" s="37"/>
      <c r="Q21" s="37"/>
      <c r="R21" s="37"/>
      <c r="S21" s="37"/>
      <c r="T21" s="37"/>
      <c r="U21" s="37"/>
      <c r="V21" s="37"/>
      <c r="W21" s="37"/>
      <c r="X21" s="37"/>
      <c r="Y21" s="37"/>
      <c r="Z21" s="37"/>
    </row>
    <row r="22" spans="1:26" s="16" customFormat="1" ht="12.95" customHeight="1">
      <c r="A22" s="203">
        <v>21</v>
      </c>
      <c r="B22" s="204" t="s">
        <v>15</v>
      </c>
      <c r="C22" s="200">
        <f>'Indicateurs complémentaires'!N23</f>
        <v>1962</v>
      </c>
      <c r="D22" s="189">
        <v>412538</v>
      </c>
      <c r="E22" s="189">
        <v>581786</v>
      </c>
      <c r="F22" s="189">
        <f t="shared" si="0"/>
        <v>994324</v>
      </c>
      <c r="G22" s="190">
        <f t="shared" si="2"/>
        <v>506.79102956167179</v>
      </c>
      <c r="H22" s="191">
        <v>852900</v>
      </c>
      <c r="I22" s="189">
        <f t="shared" si="3"/>
        <v>141424</v>
      </c>
      <c r="J22" s="192">
        <f t="shared" si="1"/>
        <v>72.081549439347611</v>
      </c>
      <c r="K22" s="37"/>
      <c r="L22" s="37"/>
      <c r="M22" s="37"/>
      <c r="N22" s="37"/>
      <c r="O22" s="37"/>
      <c r="P22" s="37"/>
      <c r="Q22" s="37"/>
      <c r="R22" s="37"/>
      <c r="S22" s="37"/>
      <c r="T22" s="37"/>
      <c r="U22" s="37"/>
      <c r="V22" s="37"/>
      <c r="W22" s="37"/>
      <c r="X22" s="37"/>
      <c r="Y22" s="37"/>
      <c r="Z22" s="37"/>
    </row>
    <row r="23" spans="1:26" s="16" customFormat="1" ht="12.95" customHeight="1">
      <c r="A23" s="203">
        <v>22</v>
      </c>
      <c r="B23" s="204" t="s">
        <v>16</v>
      </c>
      <c r="C23" s="200">
        <f>'Indicateurs complémentaires'!N24</f>
        <v>2440</v>
      </c>
      <c r="D23" s="189">
        <v>1157072</v>
      </c>
      <c r="E23" s="189">
        <v>24855</v>
      </c>
      <c r="F23" s="189">
        <f t="shared" si="0"/>
        <v>1181927</v>
      </c>
      <c r="G23" s="190">
        <f t="shared" si="2"/>
        <v>484.39631147540985</v>
      </c>
      <c r="H23" s="191">
        <v>716700</v>
      </c>
      <c r="I23" s="189">
        <f t="shared" si="3"/>
        <v>465227</v>
      </c>
      <c r="J23" s="192">
        <f t="shared" si="1"/>
        <v>190.66680327868852</v>
      </c>
      <c r="K23" s="37"/>
      <c r="L23" s="37"/>
      <c r="M23" s="37"/>
      <c r="N23" s="37"/>
      <c r="O23" s="37"/>
      <c r="P23" s="37"/>
      <c r="Q23" s="37"/>
      <c r="R23" s="37"/>
      <c r="S23" s="37"/>
      <c r="T23" s="37"/>
      <c r="U23" s="37"/>
      <c r="V23" s="37"/>
      <c r="W23" s="37"/>
      <c r="X23" s="37"/>
      <c r="Y23" s="37"/>
      <c r="Z23" s="37"/>
    </row>
    <row r="24" spans="1:26" s="16" customFormat="1" ht="12.95" customHeight="1">
      <c r="A24" s="203">
        <v>23</v>
      </c>
      <c r="B24" s="204" t="s">
        <v>17</v>
      </c>
      <c r="C24" s="200">
        <f>'Indicateurs complémentaires'!N25</f>
        <v>223</v>
      </c>
      <c r="D24" s="189">
        <v>19515</v>
      </c>
      <c r="E24" s="189">
        <v>-91845</v>
      </c>
      <c r="F24" s="189">
        <f t="shared" si="0"/>
        <v>-72330</v>
      </c>
      <c r="G24" s="190">
        <f t="shared" si="2"/>
        <v>-324.34977578475338</v>
      </c>
      <c r="H24" s="191">
        <v>17000</v>
      </c>
      <c r="I24" s="189">
        <f t="shared" si="3"/>
        <v>-89330</v>
      </c>
      <c r="J24" s="192">
        <f t="shared" si="1"/>
        <v>-400.58295964125563</v>
      </c>
      <c r="K24" s="37"/>
      <c r="L24" s="37"/>
      <c r="M24" s="37"/>
      <c r="N24" s="37"/>
      <c r="O24" s="37"/>
      <c r="P24" s="37"/>
      <c r="Q24" s="37"/>
      <c r="R24" s="37"/>
      <c r="S24" s="37"/>
      <c r="T24" s="37"/>
      <c r="U24" s="37"/>
      <c r="V24" s="37"/>
      <c r="W24" s="37"/>
      <c r="X24" s="37"/>
      <c r="Y24" s="37"/>
      <c r="Z24" s="37"/>
    </row>
    <row r="25" spans="1:26" s="16" customFormat="1" ht="12.95" customHeight="1">
      <c r="A25" s="203">
        <v>24</v>
      </c>
      <c r="B25" s="204" t="s">
        <v>18</v>
      </c>
      <c r="C25" s="200">
        <f>'Indicateurs complémentaires'!N26</f>
        <v>255</v>
      </c>
      <c r="D25" s="189">
        <v>67878</v>
      </c>
      <c r="E25" s="189">
        <v>-35699</v>
      </c>
      <c r="F25" s="189">
        <f t="shared" si="0"/>
        <v>32179</v>
      </c>
      <c r="G25" s="190">
        <f t="shared" si="2"/>
        <v>126.19215686274509</v>
      </c>
      <c r="H25" s="191">
        <v>29450</v>
      </c>
      <c r="I25" s="189">
        <f t="shared" si="3"/>
        <v>2729</v>
      </c>
      <c r="J25" s="192">
        <f t="shared" si="1"/>
        <v>10.701960784313725</v>
      </c>
      <c r="K25" s="37"/>
      <c r="L25" s="37"/>
      <c r="M25" s="37"/>
      <c r="N25" s="37"/>
      <c r="O25" s="37"/>
      <c r="P25" s="37"/>
      <c r="Q25" s="37"/>
      <c r="R25" s="37"/>
      <c r="S25" s="37"/>
      <c r="T25" s="37"/>
      <c r="U25" s="37"/>
      <c r="V25" s="37"/>
      <c r="W25" s="37"/>
      <c r="X25" s="37"/>
      <c r="Y25" s="37"/>
      <c r="Z25" s="37"/>
    </row>
    <row r="26" spans="1:26" s="16" customFormat="1" ht="12.95" customHeight="1">
      <c r="A26" s="203">
        <v>25</v>
      </c>
      <c r="B26" s="204" t="s">
        <v>19</v>
      </c>
      <c r="C26" s="200">
        <f>'Indicateurs complémentaires'!N27</f>
        <v>270</v>
      </c>
      <c r="D26" s="189">
        <v>226240</v>
      </c>
      <c r="E26" s="189">
        <v>25677</v>
      </c>
      <c r="F26" s="189">
        <f t="shared" si="0"/>
        <v>251917</v>
      </c>
      <c r="G26" s="190">
        <f t="shared" si="2"/>
        <v>933.02592592592589</v>
      </c>
      <c r="H26" s="191">
        <v>161000</v>
      </c>
      <c r="I26" s="189">
        <f t="shared" si="3"/>
        <v>90917</v>
      </c>
      <c r="J26" s="192">
        <f t="shared" si="1"/>
        <v>336.72962962962964</v>
      </c>
      <c r="K26" s="37"/>
      <c r="L26" s="37"/>
      <c r="M26" s="37"/>
      <c r="N26" s="37"/>
      <c r="O26" s="37"/>
      <c r="P26" s="37"/>
      <c r="Q26" s="37"/>
      <c r="R26" s="37"/>
      <c r="S26" s="37"/>
      <c r="T26" s="37"/>
      <c r="U26" s="37"/>
      <c r="V26" s="37"/>
      <c r="W26" s="37"/>
      <c r="X26" s="37"/>
      <c r="Y26" s="37"/>
      <c r="Z26" s="37"/>
    </row>
    <row r="27" spans="1:26" s="16" customFormat="1" ht="12.95" customHeight="1">
      <c r="A27" s="203">
        <v>72</v>
      </c>
      <c r="B27" s="204" t="s">
        <v>35</v>
      </c>
      <c r="C27" s="200">
        <f>'Indicateurs complémentaires'!N28</f>
        <v>10870</v>
      </c>
      <c r="D27" s="189">
        <v>3574488</v>
      </c>
      <c r="E27" s="189">
        <v>447663</v>
      </c>
      <c r="F27" s="189">
        <f t="shared" si="0"/>
        <v>4022151</v>
      </c>
      <c r="G27" s="190">
        <f t="shared" si="2"/>
        <v>370.02309107635693</v>
      </c>
      <c r="H27" s="191">
        <v>9555929</v>
      </c>
      <c r="I27" s="189">
        <f t="shared" si="3"/>
        <v>-5533778</v>
      </c>
      <c r="J27" s="192">
        <f t="shared" si="1"/>
        <v>-509.08721251149956</v>
      </c>
      <c r="K27" s="37"/>
      <c r="L27" s="37"/>
      <c r="M27" s="37"/>
      <c r="N27" s="37"/>
      <c r="O27" s="37"/>
      <c r="P27" s="37"/>
      <c r="Q27" s="37"/>
      <c r="R27" s="37"/>
      <c r="S27" s="37"/>
      <c r="T27" s="37"/>
      <c r="U27" s="37"/>
      <c r="V27" s="37"/>
      <c r="W27" s="37"/>
      <c r="X27" s="37"/>
      <c r="Y27" s="37"/>
      <c r="Z27" s="37"/>
    </row>
    <row r="28" spans="1:26" s="16" customFormat="1" ht="12.95" customHeight="1">
      <c r="A28" s="203">
        <v>33</v>
      </c>
      <c r="B28" s="204" t="s">
        <v>20</v>
      </c>
      <c r="C28" s="200">
        <f>'Indicateurs complémentaires'!N29</f>
        <v>447</v>
      </c>
      <c r="D28" s="189">
        <v>195174</v>
      </c>
      <c r="E28" s="189">
        <v>92117</v>
      </c>
      <c r="F28" s="189">
        <f t="shared" si="0"/>
        <v>287291</v>
      </c>
      <c r="G28" s="190">
        <f t="shared" si="2"/>
        <v>642.7091722595078</v>
      </c>
      <c r="H28" s="191">
        <v>106600</v>
      </c>
      <c r="I28" s="189">
        <f t="shared" si="3"/>
        <v>180691</v>
      </c>
      <c r="J28" s="192">
        <f t="shared" si="1"/>
        <v>404.23042505592844</v>
      </c>
      <c r="K28" s="37"/>
      <c r="L28" s="37"/>
      <c r="M28" s="37"/>
      <c r="N28" s="37"/>
      <c r="O28" s="37"/>
      <c r="P28" s="37"/>
      <c r="Q28" s="37"/>
      <c r="R28" s="37"/>
      <c r="S28" s="37"/>
      <c r="T28" s="37"/>
      <c r="U28" s="37"/>
      <c r="V28" s="37"/>
      <c r="W28" s="37"/>
      <c r="X28" s="37"/>
      <c r="Y28" s="37"/>
      <c r="Z28" s="37"/>
    </row>
    <row r="29" spans="1:26" s="16" customFormat="1" ht="12.95" customHeight="1">
      <c r="A29" s="203">
        <v>35</v>
      </c>
      <c r="B29" s="204" t="s">
        <v>21</v>
      </c>
      <c r="C29" s="200">
        <f>'Indicateurs complémentaires'!N30</f>
        <v>697</v>
      </c>
      <c r="D29" s="189">
        <v>209602</v>
      </c>
      <c r="E29" s="189">
        <v>55236</v>
      </c>
      <c r="F29" s="189">
        <f t="shared" si="0"/>
        <v>264838</v>
      </c>
      <c r="G29" s="190">
        <f t="shared" si="2"/>
        <v>379.96843615494976</v>
      </c>
      <c r="H29" s="191">
        <v>260970</v>
      </c>
      <c r="I29" s="189">
        <f t="shared" si="3"/>
        <v>3868</v>
      </c>
      <c r="J29" s="192">
        <f t="shared" si="1"/>
        <v>5.5494978479196559</v>
      </c>
      <c r="K29" s="37"/>
      <c r="L29" s="37"/>
      <c r="M29" s="37"/>
      <c r="N29" s="37"/>
      <c r="O29" s="37"/>
      <c r="P29" s="37"/>
      <c r="Q29" s="37"/>
      <c r="R29" s="37"/>
      <c r="S29" s="37"/>
      <c r="T29" s="37"/>
      <c r="U29" s="37"/>
      <c r="V29" s="37"/>
      <c r="W29" s="37"/>
      <c r="X29" s="37"/>
      <c r="Y29" s="37"/>
      <c r="Z29" s="37"/>
    </row>
    <row r="30" spans="1:26" s="16" customFormat="1" ht="12.95" customHeight="1">
      <c r="A30" s="203">
        <v>74</v>
      </c>
      <c r="B30" s="204" t="s">
        <v>206</v>
      </c>
      <c r="C30" s="200">
        <f>'Indicateurs complémentaires'!N31</f>
        <v>15967</v>
      </c>
      <c r="D30" s="189">
        <v>2806419</v>
      </c>
      <c r="E30" s="189">
        <v>-165578</v>
      </c>
      <c r="F30" s="189">
        <f t="shared" si="0"/>
        <v>2640841</v>
      </c>
      <c r="G30" s="190">
        <f t="shared" si="2"/>
        <v>165.393686979395</v>
      </c>
      <c r="H30" s="191">
        <v>4065880</v>
      </c>
      <c r="I30" s="189">
        <f t="shared" si="3"/>
        <v>-1425039</v>
      </c>
      <c r="J30" s="192">
        <f t="shared" si="1"/>
        <v>-89.249013590530467</v>
      </c>
      <c r="K30" s="37"/>
      <c r="L30" s="37"/>
      <c r="M30" s="37"/>
      <c r="N30" s="37"/>
      <c r="O30" s="37"/>
      <c r="P30" s="37"/>
      <c r="Q30" s="37"/>
      <c r="R30" s="37"/>
      <c r="S30" s="37"/>
      <c r="T30" s="37"/>
      <c r="U30" s="37"/>
      <c r="V30" s="37"/>
      <c r="W30" s="37"/>
      <c r="X30" s="37"/>
      <c r="Y30" s="37"/>
      <c r="Z30" s="37"/>
    </row>
    <row r="31" spans="1:26" s="16" customFormat="1" ht="12.95" customHeight="1">
      <c r="A31" s="203">
        <v>49</v>
      </c>
      <c r="B31" s="204" t="s">
        <v>22</v>
      </c>
      <c r="C31" s="200">
        <f>'Indicateurs complémentaires'!N32</f>
        <v>445</v>
      </c>
      <c r="D31" s="189">
        <v>294106</v>
      </c>
      <c r="E31" s="189">
        <v>2691</v>
      </c>
      <c r="F31" s="189">
        <f t="shared" si="0"/>
        <v>296797</v>
      </c>
      <c r="G31" s="190">
        <f t="shared" si="2"/>
        <v>666.95955056179776</v>
      </c>
      <c r="H31" s="191">
        <v>0</v>
      </c>
      <c r="I31" s="189">
        <f t="shared" si="3"/>
        <v>296797</v>
      </c>
      <c r="J31" s="192">
        <f t="shared" si="1"/>
        <v>666.95955056179776</v>
      </c>
      <c r="K31" s="37"/>
      <c r="L31" s="37"/>
      <c r="M31" s="37"/>
      <c r="N31" s="37"/>
      <c r="O31" s="37"/>
      <c r="P31" s="37"/>
      <c r="Q31" s="37"/>
      <c r="R31" s="37"/>
      <c r="S31" s="37"/>
      <c r="T31" s="37"/>
      <c r="U31" s="37"/>
      <c r="V31" s="37"/>
      <c r="W31" s="37"/>
      <c r="X31" s="37"/>
      <c r="Y31" s="37"/>
      <c r="Z31" s="37"/>
    </row>
    <row r="32" spans="1:26" s="16" customFormat="1" ht="12.95" customHeight="1">
      <c r="A32" s="203">
        <v>53</v>
      </c>
      <c r="B32" s="204" t="s">
        <v>23</v>
      </c>
      <c r="C32" s="200">
        <f>'Indicateurs complémentaires'!N33</f>
        <v>10206</v>
      </c>
      <c r="D32" s="189">
        <v>4808103</v>
      </c>
      <c r="E32" s="189">
        <v>2949206</v>
      </c>
      <c r="F32" s="189">
        <f t="shared" si="0"/>
        <v>7757309</v>
      </c>
      <c r="G32" s="190">
        <f t="shared" si="2"/>
        <v>760.07338820301788</v>
      </c>
      <c r="H32" s="191">
        <v>8663490</v>
      </c>
      <c r="I32" s="189">
        <f t="shared" si="3"/>
        <v>-906181</v>
      </c>
      <c r="J32" s="192">
        <f t="shared" si="1"/>
        <v>-88.789045659416033</v>
      </c>
      <c r="K32" s="37"/>
      <c r="L32" s="37"/>
      <c r="M32" s="37"/>
      <c r="N32" s="37"/>
      <c r="O32" s="37"/>
      <c r="P32" s="37"/>
      <c r="Q32" s="37"/>
      <c r="R32" s="37"/>
      <c r="S32" s="37"/>
      <c r="T32" s="37"/>
      <c r="U32" s="37"/>
      <c r="V32" s="37"/>
      <c r="W32" s="37"/>
      <c r="X32" s="37"/>
      <c r="Y32" s="37"/>
      <c r="Z32" s="37"/>
    </row>
    <row r="33" spans="1:26" s="16" customFormat="1" ht="12.95" customHeight="1">
      <c r="A33" s="203">
        <v>54</v>
      </c>
      <c r="B33" s="204" t="s">
        <v>24</v>
      </c>
      <c r="C33" s="200">
        <f>'Indicateurs complémentaires'!N34</f>
        <v>1100</v>
      </c>
      <c r="D33" s="189">
        <v>802751</v>
      </c>
      <c r="E33" s="189">
        <v>93494</v>
      </c>
      <c r="F33" s="189">
        <f t="shared" si="0"/>
        <v>896245</v>
      </c>
      <c r="G33" s="190">
        <f t="shared" si="2"/>
        <v>814.7681818181818</v>
      </c>
      <c r="H33" s="191">
        <v>432330</v>
      </c>
      <c r="I33" s="189">
        <f t="shared" si="3"/>
        <v>463915</v>
      </c>
      <c r="J33" s="192">
        <f t="shared" si="1"/>
        <v>421.7409090909091</v>
      </c>
      <c r="K33" s="37"/>
      <c r="L33" s="37"/>
      <c r="M33" s="37"/>
      <c r="N33" s="37"/>
      <c r="O33" s="37"/>
      <c r="P33" s="37"/>
      <c r="Q33" s="37"/>
      <c r="R33" s="37"/>
      <c r="S33" s="37"/>
      <c r="T33" s="37"/>
      <c r="U33" s="37"/>
      <c r="V33" s="37"/>
      <c r="W33" s="37"/>
      <c r="X33" s="37"/>
      <c r="Y33" s="37"/>
      <c r="Z33" s="37"/>
    </row>
    <row r="34" spans="1:26" s="16" customFormat="1" ht="12.95" customHeight="1">
      <c r="A34" s="203">
        <v>55</v>
      </c>
      <c r="B34" s="204" t="s">
        <v>25</v>
      </c>
      <c r="C34" s="200">
        <f>'Indicateurs complémentaires'!N35</f>
        <v>322</v>
      </c>
      <c r="D34" s="189">
        <v>32861</v>
      </c>
      <c r="E34" s="189">
        <v>180586</v>
      </c>
      <c r="F34" s="189">
        <f t="shared" si="0"/>
        <v>213447</v>
      </c>
      <c r="G34" s="190">
        <f t="shared" si="2"/>
        <v>662.87888198757764</v>
      </c>
      <c r="H34" s="191">
        <v>11650</v>
      </c>
      <c r="I34" s="189">
        <f t="shared" si="3"/>
        <v>201797</v>
      </c>
      <c r="J34" s="192">
        <f t="shared" si="1"/>
        <v>626.69875776397521</v>
      </c>
      <c r="K34" s="37"/>
      <c r="L34" s="37"/>
      <c r="M34" s="37"/>
      <c r="N34" s="37"/>
      <c r="O34" s="37"/>
      <c r="P34" s="37"/>
      <c r="Q34" s="37"/>
      <c r="R34" s="37"/>
      <c r="S34" s="37"/>
      <c r="T34" s="37"/>
      <c r="U34" s="37"/>
      <c r="V34" s="37"/>
      <c r="W34" s="37"/>
      <c r="X34" s="37"/>
      <c r="Y34" s="37"/>
      <c r="Z34" s="37"/>
    </row>
    <row r="35" spans="1:26" s="16" customFormat="1" ht="12.95" customHeight="1">
      <c r="A35" s="203">
        <v>56</v>
      </c>
      <c r="B35" s="204" t="s">
        <v>26</v>
      </c>
      <c r="C35" s="200">
        <f>'Indicateurs complémentaires'!N36</f>
        <v>635</v>
      </c>
      <c r="D35" s="189">
        <v>168780</v>
      </c>
      <c r="E35" s="189">
        <v>207941</v>
      </c>
      <c r="F35" s="189">
        <f t="shared" si="0"/>
        <v>376721</v>
      </c>
      <c r="G35" s="190">
        <f t="shared" si="2"/>
        <v>593.26141732283463</v>
      </c>
      <c r="H35" s="191">
        <v>130930</v>
      </c>
      <c r="I35" s="189">
        <f t="shared" si="3"/>
        <v>245791</v>
      </c>
      <c r="J35" s="192">
        <f t="shared" si="1"/>
        <v>387.07244094488186</v>
      </c>
      <c r="K35" s="37"/>
      <c r="L35" s="37"/>
      <c r="M35" s="37"/>
      <c r="N35" s="37"/>
      <c r="O35" s="37"/>
      <c r="P35" s="37"/>
      <c r="Q35" s="37"/>
      <c r="R35" s="37"/>
      <c r="S35" s="37"/>
      <c r="T35" s="37"/>
      <c r="U35" s="37"/>
      <c r="V35" s="37"/>
      <c r="W35" s="37"/>
      <c r="X35" s="37"/>
      <c r="Y35" s="37"/>
      <c r="Z35" s="37"/>
    </row>
    <row r="36" spans="1:26" s="16" customFormat="1" ht="12.95" customHeight="1">
      <c r="A36" s="203">
        <v>57</v>
      </c>
      <c r="B36" s="204" t="s">
        <v>27</v>
      </c>
      <c r="C36" s="200">
        <f>'Indicateurs complémentaires'!N37</f>
        <v>464</v>
      </c>
      <c r="D36" s="189">
        <v>84268</v>
      </c>
      <c r="E36" s="189">
        <v>-15975</v>
      </c>
      <c r="F36" s="189">
        <f t="shared" si="0"/>
        <v>68293</v>
      </c>
      <c r="G36" s="190">
        <f t="shared" si="2"/>
        <v>147.18318965517241</v>
      </c>
      <c r="H36" s="191">
        <v>84990</v>
      </c>
      <c r="I36" s="189">
        <f t="shared" si="3"/>
        <v>-16697</v>
      </c>
      <c r="J36" s="192">
        <f t="shared" si="1"/>
        <v>-35.984913793103445</v>
      </c>
      <c r="K36" s="37"/>
      <c r="L36" s="37"/>
      <c r="M36" s="37"/>
      <c r="N36" s="37"/>
      <c r="O36" s="37"/>
      <c r="P36" s="37"/>
      <c r="Q36" s="37"/>
      <c r="R36" s="37"/>
      <c r="S36" s="37"/>
      <c r="T36" s="37"/>
      <c r="U36" s="37"/>
      <c r="V36" s="37"/>
      <c r="W36" s="37"/>
      <c r="X36" s="37"/>
      <c r="Y36" s="37"/>
      <c r="Z36" s="37"/>
    </row>
    <row r="37" spans="1:26" s="16" customFormat="1" ht="12.95" customHeight="1">
      <c r="A37" s="203">
        <v>58</v>
      </c>
      <c r="B37" s="204" t="s">
        <v>28</v>
      </c>
      <c r="C37" s="200">
        <f>'Indicateurs complémentaires'!N38</f>
        <v>1279</v>
      </c>
      <c r="D37" s="189">
        <v>324775</v>
      </c>
      <c r="E37" s="189">
        <v>34877</v>
      </c>
      <c r="F37" s="189">
        <f t="shared" si="0"/>
        <v>359652</v>
      </c>
      <c r="G37" s="190">
        <f t="shared" si="2"/>
        <v>281.19781078967947</v>
      </c>
      <c r="H37" s="191">
        <v>325460</v>
      </c>
      <c r="I37" s="189">
        <f t="shared" si="3"/>
        <v>34192</v>
      </c>
      <c r="J37" s="192">
        <f t="shared" ref="J37:J42" si="4">I37/C37</f>
        <v>26.733385457388586</v>
      </c>
      <c r="K37" s="37"/>
      <c r="L37" s="37"/>
      <c r="M37" s="37"/>
      <c r="N37" s="37"/>
      <c r="O37" s="37"/>
      <c r="P37" s="37"/>
      <c r="Q37" s="37"/>
      <c r="R37" s="37"/>
      <c r="S37" s="37"/>
      <c r="T37" s="37"/>
      <c r="U37" s="37"/>
      <c r="V37" s="37"/>
      <c r="W37" s="37"/>
      <c r="X37" s="37"/>
      <c r="Y37" s="37"/>
      <c r="Z37" s="37"/>
    </row>
    <row r="38" spans="1:26" s="16" customFormat="1" ht="12.95" customHeight="1">
      <c r="A38" s="203">
        <v>59</v>
      </c>
      <c r="B38" s="204" t="s">
        <v>29</v>
      </c>
      <c r="C38" s="200">
        <f>'Indicateurs complémentaires'!N39</f>
        <v>240</v>
      </c>
      <c r="D38" s="189">
        <v>49012</v>
      </c>
      <c r="E38" s="189">
        <v>36493</v>
      </c>
      <c r="F38" s="189">
        <f t="shared" si="0"/>
        <v>85505</v>
      </c>
      <c r="G38" s="190">
        <f t="shared" si="2"/>
        <v>356.27083333333331</v>
      </c>
      <c r="H38" s="191">
        <v>1735</v>
      </c>
      <c r="I38" s="189">
        <f t="shared" si="3"/>
        <v>83770</v>
      </c>
      <c r="J38" s="192">
        <f t="shared" si="4"/>
        <v>349.04166666666669</v>
      </c>
      <c r="K38" s="37"/>
      <c r="L38" s="37"/>
      <c r="M38" s="37"/>
      <c r="N38" s="37"/>
      <c r="O38" s="37"/>
      <c r="P38" s="37"/>
      <c r="Q38" s="37"/>
      <c r="R38" s="37"/>
      <c r="S38" s="37"/>
      <c r="T38" s="37"/>
      <c r="U38" s="37"/>
      <c r="V38" s="37"/>
      <c r="W38" s="37"/>
      <c r="X38" s="37"/>
      <c r="Y38" s="37"/>
      <c r="Z38" s="37"/>
    </row>
    <row r="39" spans="1:26" s="16" customFormat="1" ht="12.95" customHeight="1">
      <c r="A39" s="203">
        <v>60</v>
      </c>
      <c r="B39" s="204" t="s">
        <v>30</v>
      </c>
      <c r="C39" s="200">
        <f>'Indicateurs complémentaires'!N40</f>
        <v>38241</v>
      </c>
      <c r="D39" s="189">
        <v>19289293</v>
      </c>
      <c r="E39" s="189">
        <v>1588643</v>
      </c>
      <c r="F39" s="189">
        <f t="shared" si="0"/>
        <v>20877936</v>
      </c>
      <c r="G39" s="190">
        <f t="shared" si="2"/>
        <v>545.95685259276695</v>
      </c>
      <c r="H39" s="191">
        <v>373520</v>
      </c>
      <c r="I39" s="189">
        <f t="shared" si="3"/>
        <v>20504416</v>
      </c>
      <c r="J39" s="192">
        <f t="shared" si="4"/>
        <v>536.18932559295001</v>
      </c>
      <c r="K39" s="37"/>
      <c r="L39" s="37"/>
      <c r="M39" s="37"/>
      <c r="N39" s="37"/>
      <c r="O39" s="37"/>
      <c r="P39" s="37"/>
      <c r="Q39" s="37"/>
      <c r="R39" s="37"/>
      <c r="S39" s="37"/>
      <c r="T39" s="37"/>
      <c r="U39" s="37"/>
      <c r="V39" s="37"/>
      <c r="W39" s="37"/>
      <c r="X39" s="37"/>
      <c r="Y39" s="37"/>
      <c r="Z39" s="37"/>
    </row>
    <row r="40" spans="1:26" s="16" customFormat="1" ht="12.95" customHeight="1">
      <c r="A40" s="203">
        <v>61</v>
      </c>
      <c r="B40" s="204" t="s">
        <v>31</v>
      </c>
      <c r="C40" s="200">
        <f>'Indicateurs complémentaires'!N41</f>
        <v>228</v>
      </c>
      <c r="D40" s="189">
        <v>80490</v>
      </c>
      <c r="E40" s="189">
        <v>10105</v>
      </c>
      <c r="F40" s="189">
        <f t="shared" si="0"/>
        <v>90595</v>
      </c>
      <c r="G40" s="190">
        <f t="shared" si="2"/>
        <v>397.34649122807019</v>
      </c>
      <c r="H40" s="191">
        <v>50775</v>
      </c>
      <c r="I40" s="189">
        <f t="shared" si="3"/>
        <v>39820</v>
      </c>
      <c r="J40" s="192">
        <f t="shared" si="4"/>
        <v>174.64912280701753</v>
      </c>
      <c r="K40" s="37"/>
      <c r="L40" s="37"/>
      <c r="M40" s="37"/>
      <c r="N40" s="37"/>
      <c r="O40" s="37"/>
      <c r="P40" s="37"/>
      <c r="Q40" s="37"/>
      <c r="R40" s="37"/>
      <c r="S40" s="37"/>
      <c r="T40" s="37"/>
      <c r="U40" s="37"/>
      <c r="V40" s="37"/>
      <c r="W40" s="37"/>
      <c r="X40" s="37"/>
      <c r="Y40" s="37"/>
      <c r="Z40" s="37"/>
    </row>
    <row r="41" spans="1:26" s="16" customFormat="1" ht="12.95" customHeight="1" thickBot="1">
      <c r="A41" s="205">
        <v>62</v>
      </c>
      <c r="B41" s="206" t="s">
        <v>32</v>
      </c>
      <c r="C41" s="197">
        <f>'Indicateurs complémentaires'!N42</f>
        <v>952</v>
      </c>
      <c r="D41" s="193">
        <v>691681</v>
      </c>
      <c r="E41" s="193">
        <v>68834</v>
      </c>
      <c r="F41" s="193">
        <f t="shared" si="0"/>
        <v>760515</v>
      </c>
      <c r="G41" s="194">
        <f t="shared" si="2"/>
        <v>798.86029411764707</v>
      </c>
      <c r="H41" s="195">
        <v>188000</v>
      </c>
      <c r="I41" s="193">
        <f t="shared" si="3"/>
        <v>572515</v>
      </c>
      <c r="J41" s="196">
        <f t="shared" si="4"/>
        <v>601.38130252100837</v>
      </c>
      <c r="K41" s="37"/>
      <c r="L41" s="37"/>
      <c r="M41" s="37"/>
      <c r="N41" s="37"/>
      <c r="O41" s="37"/>
      <c r="P41" s="37"/>
      <c r="Q41" s="37"/>
      <c r="R41" s="37"/>
      <c r="S41" s="37"/>
      <c r="T41" s="37"/>
      <c r="U41" s="37"/>
      <c r="V41" s="37"/>
      <c r="W41" s="37"/>
      <c r="X41" s="37"/>
      <c r="Y41" s="37"/>
      <c r="Z41" s="37"/>
    </row>
    <row r="42" spans="1:26" s="16" customFormat="1" ht="18" customHeight="1" thickBot="1">
      <c r="A42" s="227" t="s">
        <v>33</v>
      </c>
      <c r="B42" s="229"/>
      <c r="C42" s="198">
        <f>SUM(C5:C41)</f>
        <v>174447</v>
      </c>
      <c r="D42" s="181">
        <f>SUM(D5:D41)</f>
        <v>71155747</v>
      </c>
      <c r="E42" s="182">
        <f>SUM(E5:E41)</f>
        <v>11256641</v>
      </c>
      <c r="F42" s="182">
        <f t="shared" si="0"/>
        <v>82412388</v>
      </c>
      <c r="G42" s="183">
        <f t="shared" si="2"/>
        <v>472.42078109683746</v>
      </c>
      <c r="H42" s="182">
        <f>SUM(H5:H41)</f>
        <v>70195778</v>
      </c>
      <c r="I42" s="182">
        <f t="shared" ref="I42" si="5">SUM(F42-H42)</f>
        <v>12216610</v>
      </c>
      <c r="J42" s="184">
        <f t="shared" si="4"/>
        <v>70.030496368524538</v>
      </c>
      <c r="K42" s="37"/>
      <c r="L42" s="37"/>
      <c r="M42" s="37"/>
      <c r="N42" s="37"/>
      <c r="O42" s="37"/>
      <c r="P42" s="37"/>
      <c r="Q42" s="37"/>
      <c r="R42" s="37"/>
      <c r="S42" s="37"/>
      <c r="T42" s="37"/>
      <c r="U42" s="37"/>
      <c r="V42" s="37"/>
      <c r="W42" s="37"/>
      <c r="X42" s="37"/>
      <c r="Y42" s="37"/>
      <c r="Z42" s="37"/>
    </row>
    <row r="43" spans="1:26" s="16" customFormat="1" ht="15.95" customHeight="1" thickBot="1">
      <c r="A43" s="227" t="s">
        <v>219</v>
      </c>
      <c r="B43" s="229"/>
      <c r="C43" s="199">
        <v>173009</v>
      </c>
      <c r="D43" s="185">
        <v>69942937.75</v>
      </c>
      <c r="E43" s="186">
        <v>5667221</v>
      </c>
      <c r="F43" s="185">
        <v>75610158.75</v>
      </c>
      <c r="G43" s="187">
        <v>437.03020507603651</v>
      </c>
      <c r="H43" s="186">
        <v>42409319</v>
      </c>
      <c r="I43" s="188">
        <v>33200839.75</v>
      </c>
      <c r="J43" s="184">
        <v>191.90238513603339</v>
      </c>
      <c r="K43" s="37"/>
      <c r="L43" s="37"/>
      <c r="M43" s="37"/>
      <c r="N43" s="37"/>
      <c r="O43" s="37"/>
      <c r="P43" s="37"/>
      <c r="Q43" s="37"/>
      <c r="R43" s="37"/>
      <c r="S43" s="37"/>
      <c r="T43" s="37"/>
      <c r="U43" s="37"/>
      <c r="V43" s="37"/>
      <c r="W43" s="37"/>
      <c r="X43" s="37"/>
      <c r="Y43" s="37"/>
      <c r="Z43" s="37"/>
    </row>
    <row r="44" spans="1:26" s="16" customFormat="1" ht="12.6" customHeight="1">
      <c r="A44" s="37"/>
      <c r="B44" s="40"/>
      <c r="C44" s="40"/>
      <c r="D44" s="41"/>
      <c r="E44" s="41"/>
      <c r="F44" s="41"/>
      <c r="G44" s="41"/>
      <c r="H44" s="42"/>
      <c r="I44" s="42"/>
      <c r="J44" s="42"/>
      <c r="K44" s="43"/>
      <c r="L44" s="37"/>
      <c r="M44" s="37"/>
      <c r="N44" s="37"/>
      <c r="O44" s="37"/>
      <c r="P44" s="37"/>
      <c r="Q44" s="37"/>
      <c r="R44" s="37"/>
      <c r="S44" s="37"/>
      <c r="T44" s="37"/>
      <c r="U44" s="37"/>
      <c r="V44" s="37"/>
      <c r="W44" s="37"/>
      <c r="X44" s="37"/>
      <c r="Y44" s="37"/>
      <c r="Z44" s="37"/>
    </row>
    <row r="45" spans="1:26" s="16" customFormat="1" ht="12.6" customHeight="1">
      <c r="A45" s="37"/>
      <c r="B45" s="40"/>
      <c r="C45" s="40"/>
      <c r="D45" s="40"/>
      <c r="E45" s="40"/>
      <c r="F45" s="40"/>
      <c r="G45" s="40"/>
      <c r="H45" s="42"/>
      <c r="I45" s="42"/>
      <c r="J45" s="42"/>
      <c r="K45" s="43"/>
      <c r="L45" s="37"/>
      <c r="M45" s="37"/>
      <c r="N45" s="37"/>
      <c r="O45" s="37"/>
      <c r="P45" s="37"/>
      <c r="Q45" s="37"/>
      <c r="R45" s="37"/>
      <c r="S45" s="37"/>
      <c r="T45" s="37"/>
      <c r="U45" s="37"/>
      <c r="V45" s="37"/>
      <c r="W45" s="37"/>
      <c r="X45" s="37"/>
      <c r="Y45" s="37"/>
      <c r="Z45" s="37"/>
    </row>
    <row r="46" spans="1:26" s="16" customFormat="1" ht="12.6" customHeight="1">
      <c r="A46" s="37"/>
      <c r="B46" s="37"/>
      <c r="C46" s="37"/>
      <c r="D46" s="37"/>
      <c r="E46" s="37"/>
      <c r="F46" s="37"/>
      <c r="G46" s="37"/>
      <c r="H46" s="43"/>
      <c r="I46" s="43"/>
      <c r="J46" s="43"/>
      <c r="K46" s="43"/>
      <c r="L46" s="37"/>
      <c r="M46" s="37"/>
      <c r="N46" s="37"/>
      <c r="O46" s="37"/>
      <c r="P46" s="37"/>
      <c r="Q46" s="37"/>
      <c r="R46" s="37"/>
      <c r="S46" s="37"/>
      <c r="T46" s="37"/>
      <c r="U46" s="37"/>
      <c r="V46" s="37"/>
      <c r="W46" s="37"/>
      <c r="X46" s="37"/>
      <c r="Y46" s="37"/>
      <c r="Z46" s="37"/>
    </row>
    <row r="47" spans="1:26" ht="12.6" customHeight="1">
      <c r="A47" s="44"/>
      <c r="B47" s="44"/>
      <c r="C47" s="44"/>
      <c r="D47" s="44"/>
      <c r="E47" s="44"/>
      <c r="F47" s="44"/>
      <c r="G47" s="44"/>
      <c r="H47" s="43"/>
      <c r="I47" s="43"/>
      <c r="J47" s="43"/>
      <c r="K47" s="43"/>
      <c r="L47" s="40"/>
      <c r="M47" s="40"/>
      <c r="N47" s="40"/>
      <c r="O47" s="40"/>
      <c r="P47" s="40"/>
      <c r="Q47" s="40"/>
      <c r="R47" s="40"/>
      <c r="S47" s="40"/>
      <c r="T47" s="40"/>
      <c r="U47" s="40"/>
      <c r="V47" s="40"/>
      <c r="W47" s="40"/>
      <c r="X47" s="40"/>
      <c r="Y47" s="40"/>
      <c r="Z47" s="40"/>
    </row>
    <row r="48" spans="1:26" ht="12.6" customHeight="1">
      <c r="A48" s="44"/>
      <c r="B48" s="44"/>
      <c r="C48" s="44"/>
      <c r="D48" s="44"/>
      <c r="E48" s="44"/>
      <c r="F48" s="44"/>
      <c r="G48" s="44"/>
      <c r="H48" s="44"/>
      <c r="I48" s="44"/>
      <c r="J48" s="44"/>
      <c r="K48" s="40"/>
      <c r="L48" s="40"/>
      <c r="M48" s="40"/>
      <c r="N48" s="40"/>
      <c r="O48" s="40"/>
      <c r="P48" s="40"/>
      <c r="Q48" s="40"/>
      <c r="R48" s="40"/>
      <c r="S48" s="40"/>
      <c r="T48" s="40"/>
      <c r="U48" s="40"/>
      <c r="V48" s="40"/>
      <c r="W48" s="40"/>
      <c r="X48" s="40"/>
      <c r="Y48" s="40"/>
      <c r="Z48" s="40"/>
    </row>
    <row r="49" spans="1:26" ht="12.6" customHeight="1">
      <c r="A49" s="44"/>
      <c r="B49" s="44"/>
      <c r="C49" s="44"/>
      <c r="D49" s="44"/>
      <c r="E49" s="44"/>
      <c r="F49" s="44"/>
      <c r="G49" s="44"/>
      <c r="H49" s="44"/>
      <c r="I49" s="44"/>
      <c r="J49" s="44"/>
      <c r="K49" s="40"/>
      <c r="L49" s="40"/>
      <c r="M49" s="40"/>
      <c r="N49" s="40"/>
      <c r="O49" s="40"/>
      <c r="P49" s="40"/>
      <c r="Q49" s="40"/>
      <c r="R49" s="40"/>
      <c r="S49" s="40"/>
      <c r="T49" s="40"/>
      <c r="U49" s="40"/>
      <c r="V49" s="40"/>
      <c r="W49" s="40"/>
      <c r="X49" s="40"/>
      <c r="Y49" s="40"/>
      <c r="Z49" s="40"/>
    </row>
    <row r="50" spans="1:26" ht="12.6" customHeight="1">
      <c r="A50" s="44"/>
      <c r="B50" s="44"/>
      <c r="C50" s="44"/>
      <c r="D50" s="44"/>
      <c r="E50" s="44"/>
      <c r="F50" s="44"/>
      <c r="G50" s="44"/>
      <c r="H50" s="44"/>
      <c r="I50" s="44"/>
      <c r="J50" s="44"/>
      <c r="K50" s="40"/>
      <c r="L50" s="40"/>
      <c r="M50" s="40"/>
      <c r="N50" s="40"/>
      <c r="O50" s="40"/>
      <c r="P50" s="40"/>
      <c r="Q50" s="40"/>
      <c r="R50" s="40"/>
      <c r="S50" s="40"/>
      <c r="T50" s="40"/>
      <c r="U50" s="40"/>
      <c r="V50" s="40"/>
      <c r="W50" s="40"/>
      <c r="X50" s="40"/>
      <c r="Y50" s="40"/>
      <c r="Z50" s="40"/>
    </row>
    <row r="51" spans="1:26" ht="12.6" customHeight="1">
      <c r="A51" s="44"/>
      <c r="B51" s="44"/>
      <c r="C51" s="44"/>
      <c r="D51" s="44"/>
      <c r="E51" s="44"/>
      <c r="F51" s="44"/>
      <c r="G51" s="44"/>
      <c r="H51" s="44"/>
      <c r="I51" s="44"/>
      <c r="J51" s="44"/>
      <c r="K51" s="40"/>
      <c r="L51" s="40"/>
      <c r="M51" s="40"/>
      <c r="N51" s="40"/>
      <c r="O51" s="40"/>
      <c r="P51" s="40"/>
      <c r="Q51" s="40"/>
      <c r="R51" s="40"/>
      <c r="S51" s="40"/>
      <c r="T51" s="40"/>
      <c r="U51" s="40"/>
      <c r="V51" s="40"/>
      <c r="W51" s="40"/>
      <c r="X51" s="40"/>
      <c r="Y51" s="40"/>
      <c r="Z51" s="40"/>
    </row>
    <row r="52" spans="1:26" ht="12.6" customHeight="1">
      <c r="A52" s="44"/>
      <c r="B52" s="44"/>
      <c r="C52" s="44"/>
      <c r="D52" s="44"/>
      <c r="E52" s="44"/>
      <c r="F52" s="44"/>
      <c r="G52" s="44"/>
      <c r="H52" s="44"/>
      <c r="I52" s="44"/>
      <c r="J52" s="44"/>
      <c r="K52" s="40"/>
      <c r="L52" s="40"/>
      <c r="M52" s="40"/>
      <c r="N52" s="40"/>
      <c r="O52" s="40"/>
      <c r="P52" s="40"/>
      <c r="Q52" s="40"/>
      <c r="R52" s="40"/>
      <c r="S52" s="40"/>
      <c r="T52" s="40"/>
      <c r="U52" s="40"/>
      <c r="V52" s="40"/>
      <c r="W52" s="40"/>
      <c r="X52" s="40"/>
      <c r="Y52" s="40"/>
      <c r="Z52" s="40"/>
    </row>
    <row r="53" spans="1:26" ht="12.6" customHeight="1">
      <c r="A53" s="44"/>
      <c r="B53" s="44"/>
      <c r="C53" s="44"/>
      <c r="D53" s="44"/>
      <c r="E53" s="44"/>
      <c r="F53" s="44"/>
      <c r="G53" s="44"/>
      <c r="H53" s="44"/>
      <c r="I53" s="44"/>
      <c r="J53" s="44"/>
      <c r="K53" s="40"/>
      <c r="L53" s="40"/>
      <c r="M53" s="40"/>
      <c r="N53" s="40"/>
      <c r="O53" s="40"/>
      <c r="P53" s="40"/>
      <c r="Q53" s="40"/>
      <c r="R53" s="40"/>
      <c r="S53" s="40"/>
      <c r="T53" s="40"/>
      <c r="U53" s="40"/>
      <c r="V53" s="40"/>
      <c r="W53" s="40"/>
      <c r="X53" s="40"/>
      <c r="Y53" s="40"/>
      <c r="Z53" s="40"/>
    </row>
    <row r="54" spans="1:26" ht="12.6" customHeight="1">
      <c r="A54" s="44"/>
      <c r="B54" s="44"/>
      <c r="C54" s="44"/>
      <c r="D54" s="44"/>
      <c r="E54" s="44"/>
      <c r="F54" s="44"/>
      <c r="G54" s="44"/>
      <c r="H54" s="44"/>
      <c r="I54" s="44"/>
      <c r="J54" s="44"/>
      <c r="K54" s="40"/>
      <c r="L54" s="40"/>
      <c r="M54" s="40"/>
      <c r="N54" s="40"/>
      <c r="O54" s="40"/>
      <c r="P54" s="40"/>
      <c r="Q54" s="40"/>
      <c r="R54" s="40"/>
      <c r="S54" s="40"/>
      <c r="T54" s="40"/>
      <c r="U54" s="40"/>
      <c r="V54" s="40"/>
      <c r="W54" s="40"/>
      <c r="X54" s="40"/>
      <c r="Y54" s="40"/>
      <c r="Z54" s="40"/>
    </row>
    <row r="55" spans="1:26" ht="12.6" customHeight="1">
      <c r="A55" s="44"/>
      <c r="B55" s="44"/>
      <c r="C55" s="44"/>
      <c r="D55" s="44"/>
      <c r="E55" s="44"/>
      <c r="F55" s="44"/>
      <c r="G55" s="44"/>
      <c r="H55" s="44"/>
      <c r="I55" s="44"/>
      <c r="J55" s="44"/>
      <c r="K55" s="40"/>
      <c r="L55" s="40"/>
      <c r="M55" s="40"/>
      <c r="N55" s="40"/>
      <c r="O55" s="40"/>
      <c r="P55" s="40"/>
      <c r="Q55" s="40"/>
      <c r="R55" s="40"/>
      <c r="S55" s="40"/>
      <c r="T55" s="40"/>
      <c r="U55" s="40"/>
      <c r="V55" s="40"/>
      <c r="W55" s="40"/>
      <c r="X55" s="40"/>
      <c r="Y55" s="40"/>
      <c r="Z55" s="40"/>
    </row>
    <row r="56" spans="1:26" ht="12.6" customHeight="1">
      <c r="A56" s="44"/>
      <c r="B56" s="44"/>
      <c r="C56" s="44"/>
      <c r="D56" s="44"/>
      <c r="E56" s="44"/>
      <c r="F56" s="44"/>
      <c r="G56" s="44"/>
      <c r="H56" s="44"/>
      <c r="I56" s="44"/>
      <c r="J56" s="44"/>
      <c r="K56" s="40"/>
      <c r="L56" s="40"/>
      <c r="M56" s="40"/>
      <c r="N56" s="40"/>
      <c r="O56" s="40"/>
      <c r="P56" s="40"/>
      <c r="Q56" s="40"/>
      <c r="R56" s="40"/>
      <c r="S56" s="40"/>
      <c r="T56" s="40"/>
      <c r="U56" s="40"/>
      <c r="V56" s="40"/>
      <c r="W56" s="40"/>
      <c r="X56" s="40"/>
      <c r="Y56" s="40"/>
      <c r="Z56" s="40"/>
    </row>
    <row r="57" spans="1:26" ht="12.6" customHeight="1">
      <c r="A57" s="44"/>
      <c r="B57" s="44"/>
      <c r="C57" s="44"/>
      <c r="D57" s="44"/>
      <c r="E57" s="44"/>
      <c r="F57" s="44"/>
      <c r="G57" s="44"/>
      <c r="H57" s="44"/>
      <c r="I57" s="44"/>
      <c r="J57" s="44"/>
      <c r="K57" s="40"/>
      <c r="L57" s="40"/>
      <c r="M57" s="40"/>
      <c r="N57" s="40"/>
      <c r="O57" s="40"/>
      <c r="P57" s="40"/>
      <c r="Q57" s="40"/>
      <c r="R57" s="40"/>
      <c r="S57" s="40"/>
      <c r="T57" s="40"/>
      <c r="U57" s="40"/>
      <c r="V57" s="40"/>
      <c r="W57" s="40"/>
      <c r="X57" s="40"/>
      <c r="Y57" s="40"/>
      <c r="Z57" s="40"/>
    </row>
    <row r="58" spans="1:26" ht="12.6" customHeight="1">
      <c r="A58" s="44"/>
      <c r="B58" s="44"/>
      <c r="C58" s="44"/>
      <c r="D58" s="44"/>
      <c r="E58" s="44"/>
      <c r="F58" s="44"/>
      <c r="G58" s="44"/>
      <c r="H58" s="44"/>
      <c r="I58" s="44"/>
      <c r="J58" s="44"/>
      <c r="K58" s="40"/>
      <c r="L58" s="40"/>
      <c r="M58" s="40"/>
      <c r="N58" s="40"/>
      <c r="O58" s="40"/>
      <c r="P58" s="40"/>
      <c r="Q58" s="40"/>
      <c r="R58" s="40"/>
      <c r="S58" s="40"/>
      <c r="T58" s="40"/>
      <c r="U58" s="40"/>
      <c r="V58" s="40"/>
      <c r="W58" s="40"/>
      <c r="X58" s="40"/>
      <c r="Y58" s="40"/>
      <c r="Z58" s="40"/>
    </row>
    <row r="59" spans="1:26" ht="12.6" customHeight="1">
      <c r="A59" s="44"/>
      <c r="B59" s="44"/>
      <c r="C59" s="44"/>
      <c r="D59" s="44"/>
      <c r="E59" s="44"/>
      <c r="F59" s="44"/>
      <c r="G59" s="44"/>
      <c r="H59" s="44"/>
      <c r="I59" s="44"/>
      <c r="J59" s="44"/>
      <c r="K59" s="40"/>
      <c r="L59" s="40"/>
      <c r="M59" s="40"/>
      <c r="N59" s="40"/>
      <c r="O59" s="40"/>
      <c r="P59" s="40"/>
      <c r="Q59" s="40"/>
      <c r="R59" s="40"/>
      <c r="S59" s="40"/>
      <c r="T59" s="40"/>
      <c r="U59" s="40"/>
      <c r="V59" s="40"/>
      <c r="W59" s="40"/>
      <c r="X59" s="40"/>
      <c r="Y59" s="40"/>
      <c r="Z59" s="40"/>
    </row>
    <row r="60" spans="1:26" ht="12.6" customHeight="1">
      <c r="A60" s="44"/>
      <c r="B60" s="44"/>
      <c r="C60" s="44"/>
      <c r="D60" s="44"/>
      <c r="E60" s="44"/>
      <c r="F60" s="44"/>
      <c r="G60" s="44"/>
      <c r="H60" s="44"/>
      <c r="I60" s="44"/>
      <c r="J60" s="44"/>
      <c r="K60" s="40"/>
      <c r="L60" s="40"/>
      <c r="M60" s="40"/>
      <c r="N60" s="40"/>
      <c r="O60" s="40"/>
      <c r="P60" s="40"/>
      <c r="Q60" s="40"/>
      <c r="R60" s="40"/>
      <c r="S60" s="40"/>
      <c r="T60" s="40"/>
      <c r="U60" s="40"/>
      <c r="V60" s="40"/>
      <c r="W60" s="40"/>
      <c r="X60" s="40"/>
      <c r="Y60" s="40"/>
      <c r="Z60" s="40"/>
    </row>
    <row r="61" spans="1:26" ht="12.6" customHeight="1">
      <c r="A61" s="44"/>
      <c r="B61" s="44"/>
      <c r="C61" s="44"/>
      <c r="D61" s="44"/>
      <c r="E61" s="44"/>
      <c r="F61" s="44"/>
      <c r="G61" s="44"/>
      <c r="H61" s="44"/>
      <c r="I61" s="44"/>
      <c r="J61" s="44"/>
      <c r="K61" s="40"/>
      <c r="L61" s="40"/>
      <c r="M61" s="40"/>
      <c r="N61" s="40"/>
      <c r="O61" s="40"/>
      <c r="P61" s="40"/>
      <c r="Q61" s="40"/>
      <c r="R61" s="40"/>
      <c r="S61" s="40"/>
      <c r="T61" s="40"/>
      <c r="U61" s="40"/>
      <c r="V61" s="40"/>
      <c r="W61" s="40"/>
      <c r="X61" s="40"/>
      <c r="Y61" s="40"/>
      <c r="Z61" s="40"/>
    </row>
    <row r="62" spans="1:26" ht="12.6" customHeight="1">
      <c r="A62" s="44"/>
      <c r="B62" s="44"/>
      <c r="C62" s="44"/>
      <c r="D62" s="44"/>
      <c r="E62" s="44"/>
      <c r="F62" s="44"/>
      <c r="G62" s="44"/>
      <c r="H62" s="44"/>
      <c r="I62" s="44"/>
      <c r="J62" s="44"/>
      <c r="K62" s="40"/>
      <c r="L62" s="40"/>
      <c r="M62" s="40"/>
      <c r="N62" s="40"/>
      <c r="O62" s="40"/>
      <c r="P62" s="40"/>
      <c r="Q62" s="40"/>
      <c r="R62" s="40"/>
      <c r="S62" s="40"/>
      <c r="T62" s="40"/>
      <c r="U62" s="40"/>
      <c r="V62" s="40"/>
      <c r="W62" s="40"/>
      <c r="X62" s="40"/>
      <c r="Y62" s="40"/>
      <c r="Z62" s="40"/>
    </row>
    <row r="63" spans="1:26" ht="12.6" customHeight="1">
      <c r="A63" s="44"/>
      <c r="B63" s="44"/>
      <c r="C63" s="44"/>
      <c r="D63" s="44"/>
      <c r="E63" s="44"/>
      <c r="F63" s="44"/>
      <c r="G63" s="44"/>
      <c r="H63" s="44"/>
      <c r="I63" s="44"/>
      <c r="J63" s="44"/>
      <c r="K63" s="40"/>
      <c r="L63" s="40"/>
      <c r="M63" s="40"/>
      <c r="N63" s="40"/>
      <c r="O63" s="40"/>
      <c r="P63" s="40"/>
      <c r="Q63" s="40"/>
      <c r="R63" s="40"/>
      <c r="S63" s="40"/>
      <c r="T63" s="40"/>
      <c r="U63" s="40"/>
      <c r="V63" s="40"/>
      <c r="W63" s="40"/>
      <c r="X63" s="40"/>
      <c r="Y63" s="40"/>
      <c r="Z63" s="40"/>
    </row>
    <row r="64" spans="1:26" ht="12.6" customHeight="1">
      <c r="A64" s="44"/>
      <c r="B64" s="44"/>
      <c r="C64" s="44"/>
      <c r="D64" s="44"/>
      <c r="E64" s="44"/>
      <c r="F64" s="44"/>
      <c r="G64" s="44"/>
      <c r="H64" s="44"/>
      <c r="I64" s="44"/>
      <c r="J64" s="44"/>
      <c r="K64" s="40"/>
      <c r="L64" s="40"/>
      <c r="M64" s="40"/>
      <c r="N64" s="40"/>
      <c r="O64" s="40"/>
      <c r="P64" s="40"/>
      <c r="Q64" s="40"/>
      <c r="R64" s="40"/>
      <c r="S64" s="40"/>
      <c r="T64" s="40"/>
      <c r="U64" s="40"/>
      <c r="V64" s="40"/>
      <c r="W64" s="40"/>
      <c r="X64" s="40"/>
      <c r="Y64" s="40"/>
      <c r="Z64" s="40"/>
    </row>
    <row r="65" spans="1:26" ht="12.6" customHeight="1">
      <c r="A65" s="44"/>
      <c r="B65" s="44"/>
      <c r="C65" s="44"/>
      <c r="D65" s="44"/>
      <c r="E65" s="44"/>
      <c r="F65" s="44"/>
      <c r="G65" s="44"/>
      <c r="H65" s="44"/>
      <c r="I65" s="44"/>
      <c r="J65" s="44"/>
      <c r="K65" s="40"/>
      <c r="L65" s="40"/>
      <c r="M65" s="40"/>
      <c r="N65" s="40"/>
      <c r="O65" s="40"/>
      <c r="P65" s="40"/>
      <c r="Q65" s="40"/>
      <c r="R65" s="40"/>
      <c r="S65" s="40"/>
      <c r="T65" s="40"/>
      <c r="U65" s="40"/>
      <c r="V65" s="40"/>
      <c r="W65" s="40"/>
      <c r="X65" s="40"/>
      <c r="Y65" s="40"/>
      <c r="Z65" s="40"/>
    </row>
  </sheetData>
  <sheetProtection sheet="1" objects="1" scenarios="1"/>
  <mergeCells count="11">
    <mergeCell ref="A42:B42"/>
    <mergeCell ref="A43:B43"/>
    <mergeCell ref="A2:B3"/>
    <mergeCell ref="A4:B4"/>
    <mergeCell ref="C4:J4"/>
    <mergeCell ref="F2:G2"/>
    <mergeCell ref="I2:J2"/>
    <mergeCell ref="C2:C3"/>
    <mergeCell ref="D2:D3"/>
    <mergeCell ref="E2:E3"/>
    <mergeCell ref="H2:H3"/>
  </mergeCells>
  <printOptions horizontalCentered="1"/>
  <pageMargins left="0" right="0" top="0" bottom="0"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B63"/>
  <sheetViews>
    <sheetView zoomScale="150" zoomScaleNormal="150" workbookViewId="0">
      <selection sqref="A1:B1"/>
    </sheetView>
  </sheetViews>
  <sheetFormatPr baseColWidth="10" defaultRowHeight="13.5"/>
  <cols>
    <col min="1" max="1" width="14.7109375" style="5" customWidth="1"/>
    <col min="2" max="2" width="85.7109375" style="5" customWidth="1"/>
    <col min="3" max="16384" width="11.42578125" style="5"/>
  </cols>
  <sheetData>
    <row r="1" spans="1:2" s="14" customFormat="1" ht="30" customHeight="1" thickBot="1">
      <c r="A1" s="247" t="s">
        <v>43</v>
      </c>
      <c r="B1" s="248"/>
    </row>
    <row r="2" spans="1:2" s="4" customFormat="1" ht="9.9499999999999993" customHeight="1">
      <c r="A2" s="55"/>
      <c r="B2" s="56"/>
    </row>
    <row r="3" spans="1:2" s="4" customFormat="1" ht="12.75" customHeight="1">
      <c r="A3" s="249" t="s">
        <v>72</v>
      </c>
      <c r="B3" s="246"/>
    </row>
    <row r="4" spans="1:2" s="4" customFormat="1" ht="12.75" customHeight="1">
      <c r="A4" s="249" t="s">
        <v>73</v>
      </c>
      <c r="B4" s="246"/>
    </row>
    <row r="5" spans="1:2" s="4" customFormat="1" ht="12.75" customHeight="1">
      <c r="A5" s="245"/>
      <c r="B5" s="246"/>
    </row>
    <row r="6" spans="1:2" s="4" customFormat="1" ht="15" customHeight="1">
      <c r="A6" s="57" t="s">
        <v>44</v>
      </c>
      <c r="B6" s="58"/>
    </row>
    <row r="7" spans="1:2" s="4" customFormat="1" ht="9.9499999999999993" customHeight="1">
      <c r="A7" s="245"/>
      <c r="B7" s="246"/>
    </row>
    <row r="8" spans="1:2" s="4" customFormat="1" ht="12.75" customHeight="1">
      <c r="A8" s="55" t="s">
        <v>74</v>
      </c>
      <c r="B8" s="58"/>
    </row>
    <row r="9" spans="1:2" s="4" customFormat="1" ht="12.75" customHeight="1">
      <c r="A9" s="55" t="s">
        <v>75</v>
      </c>
      <c r="B9" s="58"/>
    </row>
    <row r="10" spans="1:2" s="4" customFormat="1" ht="12.75" customHeight="1">
      <c r="A10" s="245"/>
      <c r="B10" s="246"/>
    </row>
    <row r="11" spans="1:2" s="4" customFormat="1" ht="12.75" customHeight="1">
      <c r="A11" s="55" t="s">
        <v>76</v>
      </c>
      <c r="B11" s="58"/>
    </row>
    <row r="12" spans="1:2" s="4" customFormat="1" ht="12.75" customHeight="1">
      <c r="A12" s="55" t="s">
        <v>77</v>
      </c>
      <c r="B12" s="58"/>
    </row>
    <row r="13" spans="1:2" s="4" customFormat="1" ht="12.75" customHeight="1">
      <c r="A13" s="61" t="s">
        <v>78</v>
      </c>
      <c r="B13" s="75"/>
    </row>
    <row r="14" spans="1:2" s="4" customFormat="1" ht="12.75" customHeight="1">
      <c r="A14" s="245"/>
      <c r="B14" s="246"/>
    </row>
    <row r="15" spans="1:2" s="4" customFormat="1" ht="12.75" customHeight="1">
      <c r="A15" s="76" t="s">
        <v>45</v>
      </c>
      <c r="B15" s="58"/>
    </row>
    <row r="16" spans="1:2" s="4" customFormat="1" ht="12.75" customHeight="1">
      <c r="A16" s="77" t="s">
        <v>46</v>
      </c>
      <c r="B16" s="75" t="s">
        <v>47</v>
      </c>
    </row>
    <row r="17" spans="1:2" s="4" customFormat="1" ht="12.75" customHeight="1">
      <c r="A17" s="78" t="s">
        <v>48</v>
      </c>
      <c r="B17" s="75" t="s">
        <v>49</v>
      </c>
    </row>
    <row r="18" spans="1:2" s="4" customFormat="1" ht="12.75" customHeight="1">
      <c r="A18" s="79" t="s">
        <v>166</v>
      </c>
      <c r="B18" s="75" t="s">
        <v>167</v>
      </c>
    </row>
    <row r="19" spans="1:2" s="4" customFormat="1" ht="12.75" customHeight="1">
      <c r="A19" s="245"/>
      <c r="B19" s="246"/>
    </row>
    <row r="20" spans="1:2" s="4" customFormat="1" ht="12.75" customHeight="1">
      <c r="A20" s="80" t="s">
        <v>38</v>
      </c>
      <c r="B20" s="75" t="s">
        <v>79</v>
      </c>
    </row>
    <row r="21" spans="1:2" s="4" customFormat="1" ht="12.75" customHeight="1">
      <c r="A21" s="61"/>
      <c r="B21" s="75" t="s">
        <v>80</v>
      </c>
    </row>
    <row r="22" spans="1:2" s="4" customFormat="1" ht="12.75" customHeight="1">
      <c r="A22" s="81" t="s">
        <v>50</v>
      </c>
      <c r="B22" s="75" t="s">
        <v>81</v>
      </c>
    </row>
    <row r="23" spans="1:2" s="4" customFormat="1" ht="12.75" customHeight="1">
      <c r="A23" s="61"/>
      <c r="B23" s="75" t="s">
        <v>82</v>
      </c>
    </row>
    <row r="24" spans="1:2" s="4" customFormat="1" ht="12.75" customHeight="1">
      <c r="A24" s="245"/>
      <c r="B24" s="246"/>
    </row>
    <row r="25" spans="1:2" s="4" customFormat="1" ht="15" customHeight="1">
      <c r="A25" s="57" t="s">
        <v>51</v>
      </c>
      <c r="B25" s="58"/>
    </row>
    <row r="26" spans="1:2" s="4" customFormat="1" ht="9.9499999999999993" customHeight="1">
      <c r="A26" s="245"/>
      <c r="B26" s="246"/>
    </row>
    <row r="27" spans="1:2" s="4" customFormat="1" ht="12.75" customHeight="1">
      <c r="A27" s="82" t="s">
        <v>52</v>
      </c>
      <c r="B27" s="75"/>
    </row>
    <row r="28" spans="1:2" s="4" customFormat="1" ht="12.75" customHeight="1">
      <c r="A28" s="245"/>
      <c r="B28" s="246"/>
    </row>
    <row r="29" spans="1:2" s="4" customFormat="1" ht="12.75" customHeight="1">
      <c r="A29" s="61" t="s">
        <v>83</v>
      </c>
      <c r="B29" s="75"/>
    </row>
    <row r="30" spans="1:2" s="4" customFormat="1" ht="12.75" customHeight="1">
      <c r="A30" s="61" t="s">
        <v>84</v>
      </c>
      <c r="B30" s="75"/>
    </row>
    <row r="31" spans="1:2" s="4" customFormat="1" ht="12.75" customHeight="1">
      <c r="A31" s="61" t="s">
        <v>85</v>
      </c>
      <c r="B31" s="83"/>
    </row>
    <row r="32" spans="1:2" s="4" customFormat="1" ht="12.75" customHeight="1">
      <c r="A32" s="245"/>
      <c r="B32" s="246"/>
    </row>
    <row r="33" spans="1:2" s="4" customFormat="1" ht="12.75" customHeight="1">
      <c r="A33" s="76" t="s">
        <v>45</v>
      </c>
      <c r="B33" s="75"/>
    </row>
    <row r="34" spans="1:2" s="4" customFormat="1" ht="12.75" customHeight="1">
      <c r="A34" s="77" t="s">
        <v>168</v>
      </c>
      <c r="B34" s="75" t="s">
        <v>53</v>
      </c>
    </row>
    <row r="35" spans="1:2" s="4" customFormat="1" ht="12.75" customHeight="1">
      <c r="A35" s="78" t="s">
        <v>54</v>
      </c>
      <c r="B35" s="75" t="s">
        <v>55</v>
      </c>
    </row>
    <row r="36" spans="1:2" s="4" customFormat="1" ht="12.75" customHeight="1">
      <c r="A36" s="79" t="s">
        <v>169</v>
      </c>
      <c r="B36" s="84" t="s">
        <v>182</v>
      </c>
    </row>
    <row r="37" spans="1:2" s="4" customFormat="1" ht="12.75" customHeight="1">
      <c r="A37" s="245"/>
      <c r="B37" s="246"/>
    </row>
    <row r="38" spans="1:2" s="4" customFormat="1" ht="15" customHeight="1">
      <c r="A38" s="57" t="s">
        <v>57</v>
      </c>
      <c r="B38" s="58"/>
    </row>
    <row r="39" spans="1:2" s="4" customFormat="1" ht="9.9499999999999993" customHeight="1">
      <c r="A39" s="245"/>
      <c r="B39" s="246"/>
    </row>
    <row r="40" spans="1:2" s="4" customFormat="1" ht="12.75" customHeight="1">
      <c r="A40" s="82" t="s">
        <v>86</v>
      </c>
      <c r="B40" s="75"/>
    </row>
    <row r="41" spans="1:2" s="4" customFormat="1" ht="12.75" customHeight="1">
      <c r="A41" s="82" t="s">
        <v>87</v>
      </c>
      <c r="B41" s="75"/>
    </row>
    <row r="42" spans="1:2" s="4" customFormat="1" ht="12.75" customHeight="1">
      <c r="A42" s="61" t="s">
        <v>88</v>
      </c>
      <c r="B42" s="83"/>
    </row>
    <row r="43" spans="1:2" s="4" customFormat="1" ht="12.75" customHeight="1">
      <c r="A43" s="245"/>
      <c r="B43" s="246"/>
    </row>
    <row r="44" spans="1:2" s="4" customFormat="1" ht="12.75" customHeight="1">
      <c r="A44" s="61" t="s">
        <v>89</v>
      </c>
      <c r="B44" s="83"/>
    </row>
    <row r="45" spans="1:2" s="4" customFormat="1" ht="12.75" customHeight="1">
      <c r="A45" s="245"/>
      <c r="B45" s="246"/>
    </row>
    <row r="46" spans="1:2" s="4" customFormat="1" ht="12.75" customHeight="1">
      <c r="A46" s="85" t="s">
        <v>45</v>
      </c>
      <c r="B46" s="75"/>
    </row>
    <row r="47" spans="1:2" s="4" customFormat="1" ht="12.75" customHeight="1">
      <c r="A47" s="77" t="s">
        <v>59</v>
      </c>
      <c r="B47" s="75" t="s">
        <v>60</v>
      </c>
    </row>
    <row r="48" spans="1:2" s="4" customFormat="1" ht="12.75" customHeight="1">
      <c r="A48" s="78" t="s">
        <v>61</v>
      </c>
      <c r="B48" s="75" t="s">
        <v>62</v>
      </c>
    </row>
    <row r="49" spans="1:2" s="4" customFormat="1" ht="12.75" customHeight="1">
      <c r="A49" s="79" t="s">
        <v>63</v>
      </c>
      <c r="B49" s="84" t="s">
        <v>210</v>
      </c>
    </row>
    <row r="50" spans="1:2" s="4" customFormat="1" ht="12.75" customHeight="1">
      <c r="A50" s="79" t="s">
        <v>64</v>
      </c>
      <c r="B50" s="84" t="s">
        <v>183</v>
      </c>
    </row>
    <row r="51" spans="1:2" s="4" customFormat="1" ht="12.75" customHeight="1">
      <c r="A51" s="245"/>
      <c r="B51" s="246"/>
    </row>
    <row r="52" spans="1:2" s="4" customFormat="1" ht="15" customHeight="1">
      <c r="A52" s="57" t="s">
        <v>65</v>
      </c>
      <c r="B52" s="58"/>
    </row>
    <row r="53" spans="1:2" s="4" customFormat="1" ht="9.9499999999999993" customHeight="1">
      <c r="A53" s="245"/>
      <c r="B53" s="246"/>
    </row>
    <row r="54" spans="1:2" s="4" customFormat="1" ht="12.75" customHeight="1">
      <c r="A54" s="82" t="s">
        <v>90</v>
      </c>
      <c r="B54" s="75"/>
    </row>
    <row r="55" spans="1:2" s="4" customFormat="1" ht="12.75" customHeight="1">
      <c r="A55" s="61" t="s">
        <v>58</v>
      </c>
      <c r="B55" s="75"/>
    </row>
    <row r="56" spans="1:2" s="4" customFormat="1" ht="12.75" customHeight="1">
      <c r="A56" s="245"/>
      <c r="B56" s="246"/>
    </row>
    <row r="57" spans="1:2" s="4" customFormat="1" ht="12.75" customHeight="1">
      <c r="A57" s="61" t="s">
        <v>66</v>
      </c>
      <c r="B57" s="75"/>
    </row>
    <row r="58" spans="1:2" s="4" customFormat="1" ht="12.75" customHeight="1">
      <c r="A58" s="76"/>
      <c r="B58" s="58"/>
    </row>
    <row r="59" spans="1:2" s="4" customFormat="1" ht="12.75" customHeight="1">
      <c r="A59" s="85" t="s">
        <v>45</v>
      </c>
      <c r="B59" s="75"/>
    </row>
    <row r="60" spans="1:2" s="4" customFormat="1" ht="12.75" customHeight="1">
      <c r="A60" s="77" t="s">
        <v>67</v>
      </c>
      <c r="B60" s="75" t="s">
        <v>68</v>
      </c>
    </row>
    <row r="61" spans="1:2" s="4" customFormat="1" ht="12.75" customHeight="1">
      <c r="A61" s="78" t="s">
        <v>69</v>
      </c>
      <c r="B61" s="75" t="s">
        <v>55</v>
      </c>
    </row>
    <row r="62" spans="1:2" s="4" customFormat="1" ht="12.75" customHeight="1">
      <c r="A62" s="79" t="s">
        <v>70</v>
      </c>
      <c r="B62" s="75" t="s">
        <v>184</v>
      </c>
    </row>
    <row r="63" spans="1:2" s="6" customFormat="1" ht="20.100000000000001" customHeight="1" thickBot="1">
      <c r="A63" s="86" t="s">
        <v>71</v>
      </c>
      <c r="B63" s="87" t="s">
        <v>211</v>
      </c>
    </row>
  </sheetData>
  <sheetProtection sheet="1" objects="1" scenarios="1"/>
  <mergeCells count="19">
    <mergeCell ref="A37:B37"/>
    <mergeCell ref="A32:B32"/>
    <mergeCell ref="A1:B1"/>
    <mergeCell ref="A3:B3"/>
    <mergeCell ref="A4:B4"/>
    <mergeCell ref="A5:B5"/>
    <mergeCell ref="A7:B7"/>
    <mergeCell ref="A10:B10"/>
    <mergeCell ref="A14:B14"/>
    <mergeCell ref="A19:B19"/>
    <mergeCell ref="A24:B24"/>
    <mergeCell ref="A26:B26"/>
    <mergeCell ref="A28:B28"/>
    <mergeCell ref="A39:B39"/>
    <mergeCell ref="A43:B43"/>
    <mergeCell ref="A45:B45"/>
    <mergeCell ref="A51:B51"/>
    <mergeCell ref="A56:B56"/>
    <mergeCell ref="A53:B53"/>
  </mergeCells>
  <pageMargins left="0" right="0" top="0" bottom="0"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dimension ref="A1:B56"/>
  <sheetViews>
    <sheetView topLeftCell="A16" zoomScale="150" zoomScaleNormal="150" workbookViewId="0">
      <selection sqref="A1:B1"/>
    </sheetView>
  </sheetViews>
  <sheetFormatPr baseColWidth="10" defaultRowHeight="13.5"/>
  <cols>
    <col min="1" max="1" width="12.7109375" style="5" customWidth="1"/>
    <col min="2" max="2" width="87.7109375" style="5" customWidth="1"/>
    <col min="3" max="16384" width="11.42578125" style="5"/>
  </cols>
  <sheetData>
    <row r="1" spans="1:2" s="4" customFormat="1" ht="30" customHeight="1" thickBot="1">
      <c r="A1" s="250" t="s">
        <v>43</v>
      </c>
      <c r="B1" s="251"/>
    </row>
    <row r="2" spans="1:2" s="4" customFormat="1" ht="12.95" customHeight="1">
      <c r="A2" s="55"/>
      <c r="B2" s="56"/>
    </row>
    <row r="3" spans="1:2" s="4" customFormat="1" ht="12.95" customHeight="1">
      <c r="A3" s="249" t="s">
        <v>72</v>
      </c>
      <c r="B3" s="246"/>
    </row>
    <row r="4" spans="1:2" s="4" customFormat="1" ht="12.95" customHeight="1">
      <c r="A4" s="249" t="s">
        <v>73</v>
      </c>
      <c r="B4" s="246"/>
    </row>
    <row r="5" spans="1:2" s="4" customFormat="1" ht="12.95" customHeight="1">
      <c r="A5" s="245"/>
      <c r="B5" s="246"/>
    </row>
    <row r="6" spans="1:2" s="4" customFormat="1" ht="15" customHeight="1">
      <c r="A6" s="57" t="s">
        <v>100</v>
      </c>
      <c r="B6" s="58"/>
    </row>
    <row r="7" spans="1:2" s="4" customFormat="1" ht="9.9499999999999993" customHeight="1">
      <c r="A7" s="245"/>
      <c r="B7" s="246"/>
    </row>
    <row r="8" spans="1:2" s="4" customFormat="1" ht="12.95" customHeight="1">
      <c r="A8" s="59" t="s">
        <v>101</v>
      </c>
      <c r="B8" s="60"/>
    </row>
    <row r="9" spans="1:2" s="4" customFormat="1" ht="12.95" customHeight="1">
      <c r="A9" s="252"/>
      <c r="B9" s="253"/>
    </row>
    <row r="10" spans="1:2" s="4" customFormat="1" ht="12.95" customHeight="1">
      <c r="A10" s="61" t="s">
        <v>124</v>
      </c>
      <c r="B10" s="60"/>
    </row>
    <row r="11" spans="1:2" s="4" customFormat="1" ht="12.95" customHeight="1">
      <c r="A11" s="62" t="s">
        <v>125</v>
      </c>
      <c r="B11" s="60"/>
    </row>
    <row r="12" spans="1:2" s="4" customFormat="1" ht="12.95" customHeight="1">
      <c r="A12" s="62" t="s">
        <v>126</v>
      </c>
      <c r="B12" s="60"/>
    </row>
    <row r="13" spans="1:2" s="4" customFormat="1" ht="12.95" customHeight="1">
      <c r="A13" s="252"/>
      <c r="B13" s="253"/>
    </row>
    <row r="14" spans="1:2" s="4" customFormat="1" ht="12.95" customHeight="1">
      <c r="A14" s="63" t="s">
        <v>45</v>
      </c>
      <c r="B14" s="64"/>
    </row>
    <row r="15" spans="1:2" s="4" customFormat="1" ht="12.95" customHeight="1">
      <c r="A15" s="65" t="s">
        <v>102</v>
      </c>
      <c r="B15" s="64" t="s">
        <v>103</v>
      </c>
    </row>
    <row r="16" spans="1:2" s="4" customFormat="1" ht="12.95" customHeight="1">
      <c r="A16" s="66" t="s">
        <v>104</v>
      </c>
      <c r="B16" s="64" t="s">
        <v>105</v>
      </c>
    </row>
    <row r="17" spans="1:2" s="4" customFormat="1" ht="12.95" customHeight="1">
      <c r="A17" s="67" t="s">
        <v>106</v>
      </c>
      <c r="B17" s="60" t="s">
        <v>107</v>
      </c>
    </row>
    <row r="18" spans="1:2" s="4" customFormat="1" ht="12.95" customHeight="1">
      <c r="A18" s="67" t="s">
        <v>108</v>
      </c>
      <c r="B18" s="68" t="s">
        <v>213</v>
      </c>
    </row>
    <row r="19" spans="1:2" s="4" customFormat="1" ht="12.95" customHeight="1">
      <c r="A19" s="252"/>
      <c r="B19" s="253"/>
    </row>
    <row r="20" spans="1:2" s="4" customFormat="1" ht="15" customHeight="1">
      <c r="A20" s="57" t="s">
        <v>109</v>
      </c>
      <c r="B20" s="58"/>
    </row>
    <row r="21" spans="1:2" s="4" customFormat="1" ht="9.9499999999999993" customHeight="1">
      <c r="A21" s="245"/>
      <c r="B21" s="246"/>
    </row>
    <row r="22" spans="1:2" s="4" customFormat="1" ht="12.95" customHeight="1">
      <c r="A22" s="61" t="s">
        <v>128</v>
      </c>
      <c r="B22" s="69"/>
    </row>
    <row r="23" spans="1:2" s="4" customFormat="1" ht="12.95" customHeight="1">
      <c r="A23" s="62" t="s">
        <v>127</v>
      </c>
      <c r="B23" s="70"/>
    </row>
    <row r="24" spans="1:2" s="4" customFormat="1" ht="12.95" customHeight="1">
      <c r="A24" s="252"/>
      <c r="B24" s="253"/>
    </row>
    <row r="25" spans="1:2" s="4" customFormat="1" ht="12.95" customHeight="1">
      <c r="A25" s="62" t="s">
        <v>129</v>
      </c>
      <c r="B25" s="60"/>
    </row>
    <row r="26" spans="1:2" s="4" customFormat="1" ht="12.95" customHeight="1">
      <c r="A26" s="62" t="s">
        <v>130</v>
      </c>
      <c r="B26" s="60"/>
    </row>
    <row r="27" spans="1:2" s="4" customFormat="1" ht="12.95" customHeight="1">
      <c r="A27" s="252"/>
      <c r="B27" s="253"/>
    </row>
    <row r="28" spans="1:2" s="4" customFormat="1" ht="12.95" customHeight="1">
      <c r="A28" s="71" t="s">
        <v>45</v>
      </c>
      <c r="B28" s="60"/>
    </row>
    <row r="29" spans="1:2" s="4" customFormat="1" ht="12.95" customHeight="1">
      <c r="A29" s="65" t="s">
        <v>110</v>
      </c>
      <c r="B29" s="60" t="s">
        <v>111</v>
      </c>
    </row>
    <row r="30" spans="1:2" s="4" customFormat="1" ht="12.95" customHeight="1">
      <c r="A30" s="65" t="s">
        <v>112</v>
      </c>
      <c r="B30" s="60" t="s">
        <v>113</v>
      </c>
    </row>
    <row r="31" spans="1:2" s="4" customFormat="1" ht="12.95" customHeight="1">
      <c r="A31" s="66" t="s">
        <v>114</v>
      </c>
      <c r="B31" s="60" t="s">
        <v>105</v>
      </c>
    </row>
    <row r="32" spans="1:2" s="4" customFormat="1" ht="12.95" customHeight="1">
      <c r="A32" s="67" t="s">
        <v>115</v>
      </c>
      <c r="B32" s="60" t="s">
        <v>123</v>
      </c>
    </row>
    <row r="33" spans="1:2" s="4" customFormat="1" ht="12.95" customHeight="1">
      <c r="A33" s="67" t="s">
        <v>116</v>
      </c>
      <c r="B33" s="68" t="s">
        <v>212</v>
      </c>
    </row>
    <row r="34" spans="1:2" s="4" customFormat="1" ht="12.95" customHeight="1">
      <c r="A34" s="252"/>
      <c r="B34" s="253"/>
    </row>
    <row r="35" spans="1:2" s="4" customFormat="1" ht="15" customHeight="1">
      <c r="A35" s="57" t="s">
        <v>94</v>
      </c>
      <c r="B35" s="58"/>
    </row>
    <row r="36" spans="1:2" s="4" customFormat="1" ht="9.9499999999999993" customHeight="1">
      <c r="A36" s="245"/>
      <c r="B36" s="246"/>
    </row>
    <row r="37" spans="1:2" s="4" customFormat="1" ht="12.95" customHeight="1">
      <c r="A37" s="61" t="s">
        <v>131</v>
      </c>
      <c r="B37" s="60"/>
    </row>
    <row r="38" spans="1:2" s="4" customFormat="1" ht="12.95" customHeight="1">
      <c r="A38" s="62" t="s">
        <v>132</v>
      </c>
      <c r="B38" s="60"/>
    </row>
    <row r="39" spans="1:2" s="4" customFormat="1" ht="12.95" customHeight="1">
      <c r="A39" s="62" t="s">
        <v>133</v>
      </c>
      <c r="B39" s="60"/>
    </row>
    <row r="40" spans="1:2" s="4" customFormat="1" ht="12.95" customHeight="1">
      <c r="A40" s="252"/>
      <c r="B40" s="253"/>
    </row>
    <row r="41" spans="1:2" s="4" customFormat="1" ht="12.95" customHeight="1">
      <c r="A41" s="62" t="s">
        <v>134</v>
      </c>
      <c r="B41" s="60"/>
    </row>
    <row r="42" spans="1:2" s="4" customFormat="1" ht="12.95" customHeight="1">
      <c r="A42" s="62" t="s">
        <v>135</v>
      </c>
      <c r="B42" s="60"/>
    </row>
    <row r="43" spans="1:2" s="4" customFormat="1" ht="12.95" customHeight="1">
      <c r="A43" s="62" t="s">
        <v>136</v>
      </c>
      <c r="B43" s="60"/>
    </row>
    <row r="44" spans="1:2" s="4" customFormat="1" ht="12.95" customHeight="1">
      <c r="A44" s="62"/>
      <c r="B44" s="60"/>
    </row>
    <row r="45" spans="1:2" s="4" customFormat="1" ht="12.95" customHeight="1">
      <c r="A45" s="71" t="s">
        <v>45</v>
      </c>
      <c r="B45" s="60"/>
    </row>
    <row r="46" spans="1:2" s="4" customFormat="1" ht="12.95" customHeight="1">
      <c r="A46" s="65" t="s">
        <v>56</v>
      </c>
      <c r="B46" s="60" t="s">
        <v>117</v>
      </c>
    </row>
    <row r="47" spans="1:2" s="4" customFormat="1" ht="12.95" customHeight="1">
      <c r="A47" s="66" t="s">
        <v>54</v>
      </c>
      <c r="B47" s="60" t="s">
        <v>118</v>
      </c>
    </row>
    <row r="48" spans="1:2" s="4" customFormat="1" ht="12.95" customHeight="1">
      <c r="A48" s="67" t="s">
        <v>119</v>
      </c>
      <c r="B48" s="60" t="s">
        <v>120</v>
      </c>
    </row>
    <row r="49" spans="1:2" s="4" customFormat="1" ht="12.95" customHeight="1">
      <c r="A49" s="67" t="s">
        <v>121</v>
      </c>
      <c r="B49" s="68" t="s">
        <v>214</v>
      </c>
    </row>
    <row r="50" spans="1:2" s="4" customFormat="1" ht="12.95" customHeight="1">
      <c r="A50" s="252"/>
      <c r="B50" s="253"/>
    </row>
    <row r="51" spans="1:2" s="4" customFormat="1" ht="12.95" customHeight="1">
      <c r="A51" s="254" t="s">
        <v>122</v>
      </c>
      <c r="B51" s="255"/>
    </row>
    <row r="52" spans="1:2" s="4" customFormat="1" ht="12.95" customHeight="1">
      <c r="A52" s="252"/>
      <c r="B52" s="253"/>
    </row>
    <row r="53" spans="1:2" s="4" customFormat="1" ht="12.95" customHeight="1">
      <c r="A53" s="61" t="s">
        <v>137</v>
      </c>
      <c r="B53" s="72"/>
    </row>
    <row r="54" spans="1:2" s="4" customFormat="1" ht="12.95" customHeight="1">
      <c r="A54" s="62" t="s">
        <v>138</v>
      </c>
      <c r="B54" s="72"/>
    </row>
    <row r="55" spans="1:2" s="4" customFormat="1" ht="12.95" customHeight="1">
      <c r="A55" s="71" t="s">
        <v>139</v>
      </c>
      <c r="B55" s="72"/>
    </row>
    <row r="56" spans="1:2" s="4" customFormat="1" ht="12.95" customHeight="1" thickBot="1">
      <c r="A56" s="73"/>
      <c r="B56" s="74"/>
    </row>
  </sheetData>
  <sheetProtection sheet="1" objects="1" scenarios="1"/>
  <mergeCells count="17">
    <mergeCell ref="A9:B9"/>
    <mergeCell ref="A13:B13"/>
    <mergeCell ref="A21:B21"/>
    <mergeCell ref="A27:B27"/>
    <mergeCell ref="A34:B34"/>
    <mergeCell ref="A19:B19"/>
    <mergeCell ref="A24:B24"/>
    <mergeCell ref="A36:B36"/>
    <mergeCell ref="A40:B40"/>
    <mergeCell ref="A51:B51"/>
    <mergeCell ref="A50:B50"/>
    <mergeCell ref="A52:B52"/>
    <mergeCell ref="A1:B1"/>
    <mergeCell ref="A3:B3"/>
    <mergeCell ref="A4:B4"/>
    <mergeCell ref="A5:B5"/>
    <mergeCell ref="A7:B7"/>
  </mergeCells>
  <pageMargins left="0" right="0" top="0.39370078740157483" bottom="0.3937007874015748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1:B147"/>
  <sheetViews>
    <sheetView topLeftCell="A34" zoomScale="150" zoomScaleNormal="150" workbookViewId="0">
      <selection activeCell="B19" sqref="B19"/>
    </sheetView>
  </sheetViews>
  <sheetFormatPr baseColWidth="10" defaultRowHeight="14.25"/>
  <cols>
    <col min="1" max="1" width="15.7109375" style="8" customWidth="1"/>
    <col min="2" max="2" width="84.7109375" style="12" customWidth="1"/>
    <col min="3" max="16384" width="11.42578125" style="8"/>
  </cols>
  <sheetData>
    <row r="1" spans="1:2">
      <c r="A1" s="88"/>
      <c r="B1" s="89"/>
    </row>
    <row r="2" spans="1:2" s="13" customFormat="1" ht="30" customHeight="1" thickBot="1">
      <c r="A2" s="256" t="s">
        <v>43</v>
      </c>
      <c r="B2" s="257"/>
    </row>
    <row r="3" spans="1:2" ht="14.25" customHeight="1">
      <c r="A3" s="258" t="s">
        <v>140</v>
      </c>
      <c r="B3" s="259"/>
    </row>
    <row r="4" spans="1:2" s="4" customFormat="1" ht="15" customHeight="1">
      <c r="A4" s="260"/>
      <c r="B4" s="261"/>
    </row>
    <row r="5" spans="1:2" s="4" customFormat="1" ht="9.9499999999999993" customHeight="1">
      <c r="A5" s="245"/>
      <c r="B5" s="246"/>
    </row>
    <row r="6" spans="1:2" ht="15" customHeight="1">
      <c r="A6" s="90" t="s">
        <v>155</v>
      </c>
      <c r="B6" s="91"/>
    </row>
    <row r="7" spans="1:2" ht="15" customHeight="1">
      <c r="A7" s="90" t="s">
        <v>156</v>
      </c>
      <c r="B7" s="91"/>
    </row>
    <row r="8" spans="1:2" ht="15" customHeight="1">
      <c r="A8" s="92"/>
      <c r="B8" s="91"/>
    </row>
    <row r="9" spans="1:2" ht="15" customHeight="1">
      <c r="A9" s="90" t="s">
        <v>157</v>
      </c>
      <c r="B9" s="91"/>
    </row>
    <row r="10" spans="1:2" ht="15" customHeight="1">
      <c r="A10" s="90" t="s">
        <v>158</v>
      </c>
      <c r="B10" s="91"/>
    </row>
    <row r="11" spans="1:2" ht="15" customHeight="1">
      <c r="A11" s="92"/>
      <c r="B11" s="91"/>
    </row>
    <row r="12" spans="1:2" ht="15" customHeight="1">
      <c r="A12" s="171" t="s">
        <v>161</v>
      </c>
      <c r="B12" s="91" t="s">
        <v>162</v>
      </c>
    </row>
    <row r="13" spans="1:2" ht="15" customHeight="1">
      <c r="A13" s="92"/>
      <c r="B13" s="91" t="s">
        <v>163</v>
      </c>
    </row>
    <row r="14" spans="1:2" ht="15" customHeight="1">
      <c r="A14" s="92"/>
      <c r="B14" s="91"/>
    </row>
    <row r="15" spans="1:2" ht="15" customHeight="1">
      <c r="A15" s="171" t="s">
        <v>159</v>
      </c>
      <c r="B15" s="91" t="s">
        <v>164</v>
      </c>
    </row>
    <row r="16" spans="1:2" ht="15" customHeight="1">
      <c r="A16" s="92"/>
      <c r="B16" s="91" t="s">
        <v>165</v>
      </c>
    </row>
    <row r="17" spans="1:2" ht="15" customHeight="1">
      <c r="A17" s="92"/>
      <c r="B17" s="91"/>
    </row>
    <row r="18" spans="1:2" ht="15" customHeight="1">
      <c r="A18" s="171" t="s">
        <v>160</v>
      </c>
      <c r="B18" s="91" t="s">
        <v>240</v>
      </c>
    </row>
    <row r="19" spans="1:2" ht="15" customHeight="1">
      <c r="A19" s="92"/>
      <c r="B19" s="91" t="s">
        <v>185</v>
      </c>
    </row>
    <row r="20" spans="1:2" ht="15" customHeight="1">
      <c r="A20" s="92"/>
      <c r="B20" s="91" t="s">
        <v>186</v>
      </c>
    </row>
    <row r="21" spans="1:2" ht="15" customHeight="1">
      <c r="A21" s="92"/>
      <c r="B21" s="91" t="s">
        <v>187</v>
      </c>
    </row>
    <row r="22" spans="1:2" ht="24.95" customHeight="1">
      <c r="A22" s="92"/>
      <c r="B22" s="93"/>
    </row>
    <row r="23" spans="1:2" s="4" customFormat="1" ht="15" customHeight="1">
      <c r="A23" s="57" t="s">
        <v>141</v>
      </c>
      <c r="B23" s="58"/>
    </row>
    <row r="24" spans="1:2" s="4" customFormat="1" ht="9.9499999999999993" customHeight="1">
      <c r="A24" s="245"/>
      <c r="B24" s="246"/>
    </row>
    <row r="25" spans="1:2" ht="15" customHeight="1">
      <c r="A25" s="90" t="s">
        <v>173</v>
      </c>
      <c r="B25" s="91"/>
    </row>
    <row r="26" spans="1:2" ht="15" customHeight="1">
      <c r="A26" s="90" t="s">
        <v>174</v>
      </c>
      <c r="B26" s="91"/>
    </row>
    <row r="27" spans="1:2" ht="15" customHeight="1">
      <c r="A27" s="92"/>
      <c r="B27" s="91"/>
    </row>
    <row r="28" spans="1:2" ht="15" customHeight="1">
      <c r="A28" s="171" t="s">
        <v>171</v>
      </c>
      <c r="B28" s="91" t="s">
        <v>150</v>
      </c>
    </row>
    <row r="29" spans="1:2" ht="15" customHeight="1">
      <c r="A29" s="92"/>
      <c r="B29" s="91" t="s">
        <v>151</v>
      </c>
    </row>
    <row r="30" spans="1:2" ht="15" customHeight="1">
      <c r="A30" s="92"/>
      <c r="B30" s="91" t="s">
        <v>152</v>
      </c>
    </row>
    <row r="31" spans="1:2" ht="15" customHeight="1">
      <c r="A31" s="171" t="s">
        <v>172</v>
      </c>
      <c r="B31" s="91" t="s">
        <v>153</v>
      </c>
    </row>
    <row r="32" spans="1:2" ht="15" customHeight="1">
      <c r="A32" s="92"/>
      <c r="B32" s="91"/>
    </row>
    <row r="33" spans="1:2" ht="15" customHeight="1">
      <c r="A33" s="171" t="s">
        <v>170</v>
      </c>
      <c r="B33" s="91" t="s">
        <v>239</v>
      </c>
    </row>
    <row r="34" spans="1:2" ht="15" customHeight="1">
      <c r="A34" s="92"/>
      <c r="B34" s="93" t="s">
        <v>154</v>
      </c>
    </row>
    <row r="35" spans="1:2" ht="24.95" customHeight="1">
      <c r="A35" s="92"/>
      <c r="B35" s="93"/>
    </row>
    <row r="36" spans="1:2" s="4" customFormat="1" ht="15" customHeight="1">
      <c r="A36" s="57" t="s">
        <v>142</v>
      </c>
      <c r="B36" s="58"/>
    </row>
    <row r="37" spans="1:2" s="4" customFormat="1" ht="9.9499999999999993" customHeight="1">
      <c r="A37" s="245"/>
      <c r="B37" s="246"/>
    </row>
    <row r="38" spans="1:2" ht="15" customHeight="1">
      <c r="A38" s="90" t="s">
        <v>175</v>
      </c>
      <c r="B38" s="91"/>
    </row>
    <row r="39" spans="1:2" ht="15" customHeight="1">
      <c r="A39" s="90" t="s">
        <v>176</v>
      </c>
      <c r="B39" s="91"/>
    </row>
    <row r="40" spans="1:2" ht="15" customHeight="1">
      <c r="A40" s="92" t="s">
        <v>177</v>
      </c>
      <c r="B40" s="91"/>
    </row>
    <row r="41" spans="1:2" ht="15" customHeight="1">
      <c r="A41" s="92"/>
      <c r="B41" s="91"/>
    </row>
    <row r="42" spans="1:2" ht="15" customHeight="1">
      <c r="A42" s="90" t="s">
        <v>178</v>
      </c>
      <c r="B42" s="94"/>
    </row>
    <row r="43" spans="1:2" ht="15" customHeight="1">
      <c r="A43" s="90" t="s">
        <v>179</v>
      </c>
      <c r="B43" s="91"/>
    </row>
    <row r="44" spans="1:2" ht="15" customHeight="1">
      <c r="A44" s="92"/>
      <c r="B44" s="91"/>
    </row>
    <row r="45" spans="1:2" ht="15" customHeight="1">
      <c r="A45" s="90" t="s">
        <v>180</v>
      </c>
      <c r="B45" s="91"/>
    </row>
    <row r="46" spans="1:2" ht="15" customHeight="1">
      <c r="A46" s="90" t="s">
        <v>181</v>
      </c>
      <c r="B46" s="91"/>
    </row>
    <row r="47" spans="1:2" ht="15" customHeight="1">
      <c r="A47" s="95" t="s">
        <v>215</v>
      </c>
      <c r="B47" s="93"/>
    </row>
    <row r="48" spans="1:2" ht="15" customHeight="1" thickBot="1">
      <c r="A48" s="96"/>
      <c r="B48" s="97"/>
    </row>
    <row r="49" spans="1:2" ht="15">
      <c r="A49" s="47"/>
      <c r="B49" s="98"/>
    </row>
    <row r="50" spans="1:2" ht="15">
      <c r="A50" s="47"/>
      <c r="B50" s="98"/>
    </row>
    <row r="51" spans="1:2" ht="15">
      <c r="B51" s="9"/>
    </row>
    <row r="52" spans="1:2">
      <c r="B52" s="10"/>
    </row>
    <row r="53" spans="1:2">
      <c r="B53" s="11"/>
    </row>
    <row r="54" spans="1:2">
      <c r="B54" s="11"/>
    </row>
    <row r="55" spans="1:2">
      <c r="B55" s="11"/>
    </row>
    <row r="56" spans="1:2">
      <c r="B56" s="11"/>
    </row>
    <row r="57" spans="1:2">
      <c r="B57" s="11"/>
    </row>
    <row r="58" spans="1:2">
      <c r="B58" s="11"/>
    </row>
    <row r="59" spans="1:2">
      <c r="B59" s="11"/>
    </row>
    <row r="60" spans="1:2">
      <c r="B60" s="11"/>
    </row>
    <row r="61" spans="1:2">
      <c r="B61" s="11"/>
    </row>
    <row r="62" spans="1:2">
      <c r="B62" s="11"/>
    </row>
    <row r="63" spans="1:2">
      <c r="B63" s="11"/>
    </row>
    <row r="64" spans="1:2">
      <c r="B64" s="11"/>
    </row>
    <row r="65" spans="2:2">
      <c r="B65" s="11"/>
    </row>
    <row r="66" spans="2:2">
      <c r="B66" s="11"/>
    </row>
    <row r="67" spans="2:2">
      <c r="B67" s="11"/>
    </row>
    <row r="68" spans="2:2">
      <c r="B68" s="11"/>
    </row>
    <row r="69" spans="2:2">
      <c r="B69" s="11"/>
    </row>
    <row r="70" spans="2:2">
      <c r="B70" s="11"/>
    </row>
    <row r="71" spans="2:2">
      <c r="B71" s="11"/>
    </row>
    <row r="72" spans="2:2">
      <c r="B72" s="11"/>
    </row>
    <row r="73" spans="2:2">
      <c r="B73" s="11"/>
    </row>
    <row r="74" spans="2:2">
      <c r="B74" s="11"/>
    </row>
    <row r="75" spans="2:2">
      <c r="B75" s="11"/>
    </row>
    <row r="76" spans="2:2">
      <c r="B76" s="11"/>
    </row>
    <row r="77" spans="2:2">
      <c r="B77" s="11"/>
    </row>
    <row r="78" spans="2:2">
      <c r="B78" s="11"/>
    </row>
    <row r="79" spans="2:2">
      <c r="B79" s="11"/>
    </row>
    <row r="80" spans="2:2">
      <c r="B80" s="11"/>
    </row>
    <row r="81" spans="2:2">
      <c r="B81" s="11"/>
    </row>
    <row r="82" spans="2:2">
      <c r="B82" s="11"/>
    </row>
    <row r="83" spans="2:2">
      <c r="B83" s="11"/>
    </row>
    <row r="84" spans="2:2">
      <c r="B84" s="11"/>
    </row>
    <row r="85" spans="2:2">
      <c r="B85" s="11"/>
    </row>
    <row r="86" spans="2:2">
      <c r="B86" s="11"/>
    </row>
    <row r="87" spans="2:2">
      <c r="B87" s="11"/>
    </row>
    <row r="88" spans="2:2">
      <c r="B88" s="11"/>
    </row>
    <row r="89" spans="2:2">
      <c r="B89" s="11"/>
    </row>
    <row r="90" spans="2:2">
      <c r="B90" s="11"/>
    </row>
    <row r="91" spans="2:2">
      <c r="B91" s="11"/>
    </row>
    <row r="92" spans="2:2">
      <c r="B92" s="11"/>
    </row>
    <row r="93" spans="2:2">
      <c r="B93" s="11"/>
    </row>
    <row r="94" spans="2:2">
      <c r="B94" s="11"/>
    </row>
    <row r="95" spans="2:2">
      <c r="B95" s="11"/>
    </row>
    <row r="96" spans="2:2">
      <c r="B96" s="11"/>
    </row>
    <row r="97" spans="2:2">
      <c r="B97" s="11"/>
    </row>
    <row r="98" spans="2:2">
      <c r="B98" s="11"/>
    </row>
    <row r="99" spans="2:2">
      <c r="B99" s="11"/>
    </row>
    <row r="100" spans="2:2">
      <c r="B100" s="11"/>
    </row>
    <row r="101" spans="2:2">
      <c r="B101" s="11"/>
    </row>
    <row r="102" spans="2:2">
      <c r="B102" s="11"/>
    </row>
    <row r="103" spans="2:2">
      <c r="B103" s="11"/>
    </row>
    <row r="104" spans="2:2">
      <c r="B104" s="11"/>
    </row>
    <row r="105" spans="2:2">
      <c r="B105" s="11"/>
    </row>
    <row r="106" spans="2:2">
      <c r="B106" s="11"/>
    </row>
    <row r="107" spans="2:2">
      <c r="B107" s="11"/>
    </row>
    <row r="108" spans="2:2">
      <c r="B108" s="11"/>
    </row>
    <row r="109" spans="2:2">
      <c r="B109" s="11"/>
    </row>
    <row r="110" spans="2:2">
      <c r="B110" s="11"/>
    </row>
    <row r="111" spans="2:2">
      <c r="B111" s="11"/>
    </row>
    <row r="112" spans="2:2">
      <c r="B112" s="11"/>
    </row>
    <row r="113" spans="2:2">
      <c r="B113" s="11"/>
    </row>
    <row r="114" spans="2:2">
      <c r="B114" s="11"/>
    </row>
    <row r="115" spans="2:2">
      <c r="B115" s="11"/>
    </row>
    <row r="116" spans="2:2">
      <c r="B116" s="11"/>
    </row>
    <row r="117" spans="2:2">
      <c r="B117" s="11"/>
    </row>
    <row r="118" spans="2:2">
      <c r="B118" s="11"/>
    </row>
    <row r="119" spans="2:2">
      <c r="B119" s="11"/>
    </row>
    <row r="120" spans="2:2">
      <c r="B120" s="11"/>
    </row>
    <row r="121" spans="2:2">
      <c r="B121" s="11"/>
    </row>
    <row r="122" spans="2:2">
      <c r="B122" s="11"/>
    </row>
    <row r="123" spans="2:2">
      <c r="B123" s="11"/>
    </row>
    <row r="124" spans="2:2">
      <c r="B124" s="11"/>
    </row>
    <row r="125" spans="2:2">
      <c r="B125" s="11"/>
    </row>
    <row r="126" spans="2:2">
      <c r="B126" s="11"/>
    </row>
    <row r="127" spans="2:2">
      <c r="B127" s="11"/>
    </row>
    <row r="128" spans="2:2">
      <c r="B128" s="11"/>
    </row>
    <row r="129" spans="2:2">
      <c r="B129" s="11"/>
    </row>
    <row r="130" spans="2:2">
      <c r="B130" s="11"/>
    </row>
    <row r="131" spans="2:2">
      <c r="B131" s="11"/>
    </row>
    <row r="132" spans="2:2">
      <c r="B132" s="11"/>
    </row>
    <row r="133" spans="2:2">
      <c r="B133" s="11"/>
    </row>
    <row r="134" spans="2:2">
      <c r="B134" s="11"/>
    </row>
    <row r="135" spans="2:2">
      <c r="B135" s="11"/>
    </row>
    <row r="136" spans="2:2">
      <c r="B136" s="11"/>
    </row>
    <row r="137" spans="2:2">
      <c r="B137" s="11"/>
    </row>
    <row r="138" spans="2:2">
      <c r="B138" s="11"/>
    </row>
    <row r="139" spans="2:2">
      <c r="B139" s="11"/>
    </row>
    <row r="140" spans="2:2">
      <c r="B140" s="11"/>
    </row>
    <row r="141" spans="2:2">
      <c r="B141" s="11"/>
    </row>
    <row r="142" spans="2:2">
      <c r="B142" s="11"/>
    </row>
    <row r="143" spans="2:2">
      <c r="B143" s="11"/>
    </row>
    <row r="144" spans="2:2">
      <c r="B144" s="11"/>
    </row>
    <row r="145" spans="2:2">
      <c r="B145" s="11"/>
    </row>
    <row r="146" spans="2:2">
      <c r="B146" s="11"/>
    </row>
    <row r="147" spans="2:2">
      <c r="B147" s="11"/>
    </row>
  </sheetData>
  <mergeCells count="5">
    <mergeCell ref="A2:B2"/>
    <mergeCell ref="A24:B24"/>
    <mergeCell ref="A5:B5"/>
    <mergeCell ref="A37:B37"/>
    <mergeCell ref="A3:B4"/>
  </mergeCells>
  <pageMargins left="0" right="0" top="0" bottom="0"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1C1E41EE0FB504CA906D84A5E1C2617" ma:contentTypeVersion="1" ma:contentTypeDescription="Crée un document." ma:contentTypeScope="" ma:versionID="e48c17dae35b9c0701d2ed8cf1d09389">
  <xsd:schema xmlns:xsd="http://www.w3.org/2001/XMLSchema" xmlns:xs="http://www.w3.org/2001/XMLSchema" xmlns:p="http://schemas.microsoft.com/office/2006/metadata/properties" xmlns:ns1="http://schemas.microsoft.com/sharepoint/v3" xmlns:ns2="7dc7280d-fec9-4c99-9736-8d7ecec3545c" targetNamespace="http://schemas.microsoft.com/office/2006/metadata/properties" ma:root="true" ma:fieldsID="346e23cb8d6c863e446151d3c3bcc7b0" ns1:_="" ns2:_="">
    <xsd:import namespace="http://schemas.microsoft.com/sharepoint/v3"/>
    <xsd:import namespace="7dc7280d-fec9-4c99-9736-8d7ecec3545c"/>
    <xsd:element name="properties">
      <xsd:complexType>
        <xsd:sequence>
          <xsd:element name="documentManagement">
            <xsd:complexType>
              <xsd:all>
                <xsd:element ref="ns2:h42ba7f56afd40d8a80558d45f27949a" minOccurs="0"/>
                <xsd:element ref="ns2:TaxCatchAll" minOccurs="0"/>
                <xsd:element ref="ns2:TaxCatchAllLabel" minOccurs="0"/>
                <xsd:element ref="ns2:o410524c08c94595afa657d6a91eb2e7" minOccurs="0"/>
                <xsd:element ref="ns2:k5578e8018b54236945b0d1339d2a6f5" minOccurs="0"/>
                <xsd:element ref="ns2:pf2f0a5c9c974145b8182a0b51177c44" minOccurs="0"/>
                <xsd:element ref="ns2:c806c3ad7ef948cca74e93affe552c52"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Date de début de planification" ma:description="" ma:hidden="true" ma:internalName="PublishingStartDate">
      <xsd:simpleType>
        <xsd:restriction base="dms:Unknown"/>
      </xsd:simpleType>
    </xsd:element>
    <xsd:element name="PublishingExpirationDate" ma:index="21"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c7280d-fec9-4c99-9736-8d7ecec3545c" elementFormDefault="qualified">
    <xsd:import namespace="http://schemas.microsoft.com/office/2006/documentManagement/types"/>
    <xsd:import namespace="http://schemas.microsoft.com/office/infopath/2007/PartnerControls"/>
    <xsd:element name="h42ba7f56afd40d8a80558d45f27949a" ma:index="8" nillable="true" ma:taxonomy="true" ma:internalName="h42ba7f56afd40d8a80558d45f27949a" ma:taxonomyFieldName="Acronyme" ma:displayName="Acronyme" ma:default="" ma:fieldId="{142ba7f5-6afd-40d8-a805-58d45f27949a}" ma:taxonomyMulti="true" ma:sspId="bd2caff6-d4fe-420c-943c-f16f78cb48fd" ma:termSetId="38c0c7f7-84fa-437a-aafb-c6610352d12b" ma:anchorId="00000000-0000-0000-0000-000000000000" ma:open="false" ma:isKeyword="false">
      <xsd:complexType>
        <xsd:sequence>
          <xsd:element ref="pc:Terms" minOccurs="0" maxOccurs="1"/>
        </xsd:sequence>
      </xsd:complexType>
    </xsd:element>
    <xsd:element name="TaxCatchAll" ma:index="9" nillable="true" ma:displayName="Colonne Attraper tout de Taxonomie" ma:description="" ma:hidden="true" ma:list="{b4232b1a-9f6a-4a47-b3df-bb2d02d0dd59}" ma:internalName="TaxCatchAll" ma:showField="CatchAllData"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description="" ma:hidden="true" ma:list="{b4232b1a-9f6a-4a47-b3df-bb2d02d0dd59}" ma:internalName="TaxCatchAllLabel" ma:readOnly="true" ma:showField="CatchAllDataLabel"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o410524c08c94595afa657d6a91eb2e7" ma:index="12" nillable="true" ma:taxonomy="true" ma:internalName="o410524c08c94595afa657d6a91eb2e7" ma:taxonomyFieldName="Departement" ma:displayName="Departement" ma:default="" ma:fieldId="{8410524c-08c9-4595-afa6-57d6a91eb2e7}" ma:taxonomyMulti="true" ma:sspId="bd2caff6-d4fe-420c-943c-f16f78cb48fd" ma:termSetId="02ed2265-73f2-4faa-ae96-9cead6fc97f6" ma:anchorId="00000000-0000-0000-0000-000000000000" ma:open="false" ma:isKeyword="false">
      <xsd:complexType>
        <xsd:sequence>
          <xsd:element ref="pc:Terms" minOccurs="0" maxOccurs="1"/>
        </xsd:sequence>
      </xsd:complexType>
    </xsd:element>
    <xsd:element name="k5578e8018b54236945b0d1339d2a6f5" ma:index="14" nillable="true" ma:taxonomy="true" ma:internalName="k5578e8018b54236945b0d1339d2a6f5" ma:taxonomyFieldName="Entite" ma:displayName="Entite" ma:default="" ma:fieldId="{45578e80-18b5-4236-945b-0d1339d2a6f5}" ma:taxonomyMulti="true" ma:sspId="bd2caff6-d4fe-420c-943c-f16f78cb48fd" ma:termSetId="fb9c7032-059a-4ea0-95c4-8ab766bf547e" ma:anchorId="00000000-0000-0000-0000-000000000000" ma:open="false" ma:isKeyword="false">
      <xsd:complexType>
        <xsd:sequence>
          <xsd:element ref="pc:Terms" minOccurs="0" maxOccurs="1"/>
        </xsd:sequence>
      </xsd:complexType>
    </xsd:element>
    <xsd:element name="pf2f0a5c9c974145b8182a0b51177c44" ma:index="16" nillable="true" ma:taxonomy="true" ma:internalName="pf2f0a5c9c974145b8182a0b51177c44" ma:taxonomyFieldName="Theme" ma:displayName="Theme" ma:default="" ma:fieldId="{9f2f0a5c-9c97-4145-b818-2a0b51177c44}" ma:taxonomyMulti="true" ma:sspId="bd2caff6-d4fe-420c-943c-f16f78cb48fd" ma:termSetId="df18bfcf-63cd-40a7-b198-afe70b5f3581" ma:anchorId="00000000-0000-0000-0000-000000000000" ma:open="false" ma:isKeyword="false">
      <xsd:complexType>
        <xsd:sequence>
          <xsd:element ref="pc:Terms" minOccurs="0" maxOccurs="1"/>
        </xsd:sequence>
      </xsd:complexType>
    </xsd:element>
    <xsd:element name="c806c3ad7ef948cca74e93affe552c52" ma:index="18" nillable="true" ma:taxonomy="true" ma:internalName="c806c3ad7ef948cca74e93affe552c52" ma:taxonomyFieldName="Type_x0020_du_x0020_document" ma:displayName="Type du document" ma:default="" ma:fieldId="{c806c3ad-7ef9-48cc-a74e-93affe552c52}" ma:taxonomyMulti="true" ma:sspId="bd2caff6-d4fe-420c-943c-f16f78cb48fd" ma:termSetId="bf214b23-d91c-4569-9460-efed2ff82ef9" ma:anchorId="00000000-0000-0000-0000-000000000000" ma:open="false" ma:isKeyword="false">
      <xsd:complexType>
        <xsd:sequence>
          <xsd:element ref="pc:Terms" minOccurs="0" maxOccurs="1"/>
        </xsd:sequence>
      </xsd:complexType>
    </xsd:element>
    <xsd:element name="SharedWithUsers" ma:index="2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f2f0a5c9c974145b8182a0b51177c44 xmlns="7dc7280d-fec9-4c99-9736-8d7ecec3545c">
      <Terms xmlns="http://schemas.microsoft.com/office/infopath/2007/PartnerControls">
        <TermInfo xmlns="http://schemas.microsoft.com/office/infopath/2007/PartnerControls">
          <TermName xmlns="http://schemas.microsoft.com/office/infopath/2007/PartnerControls">Etat et droit</TermName>
          <TermId xmlns="http://schemas.microsoft.com/office/infopath/2007/PartnerControls">947cb90d-0fbf-4382-9b7c-7f3e8e6fd3f7</TermId>
        </TermInfo>
      </Terms>
    </pf2f0a5c9c974145b8182a0b51177c44>
    <h42ba7f56afd40d8a80558d45f27949a xmlns="7dc7280d-fec9-4c99-9736-8d7ecec3545c">
      <Terms xmlns="http://schemas.microsoft.com/office/infopath/2007/PartnerControls">
        <TermInfo xmlns="http://schemas.microsoft.com/office/infopath/2007/PartnerControls">
          <TermName xmlns="http://schemas.microsoft.com/office/infopath/2007/PartnerControls">SCOM</TermName>
          <TermId xmlns="http://schemas.microsoft.com/office/infopath/2007/PartnerControls">beaa4e20-5140-4353-9959-2d59772728cb</TermId>
        </TermInfo>
      </Terms>
    </h42ba7f56afd40d8a80558d45f27949a>
    <o410524c08c94595afa657d6a91eb2e7 xmlns="7dc7280d-fec9-4c99-9736-8d7ecec3545c">
      <Terms xmlns="http://schemas.microsoft.com/office/infopath/2007/PartnerControls"/>
    </o410524c08c94595afa657d6a91eb2e7>
    <k5578e8018b54236945b0d1339d2a6f5 xmlns="7dc7280d-fec9-4c99-9736-8d7ecec3545c">
      <Terms xmlns="http://schemas.microsoft.com/office/infopath/2007/PartnerControls">
        <TermInfo xmlns="http://schemas.microsoft.com/office/infopath/2007/PartnerControls">
          <TermName xmlns="http://schemas.microsoft.com/office/infopath/2007/PartnerControls">Service des communes</TermName>
          <TermId xmlns="http://schemas.microsoft.com/office/infopath/2007/PartnerControls">7ef8d52b-6e7a-45c1-ad7f-2791ac69a743</TermId>
        </TermInfo>
      </Terms>
    </k5578e8018b54236945b0d1339d2a6f5>
    <PublishingStartDate xmlns="http://schemas.microsoft.com/sharepoint/v3" xsi:nil="true"/>
    <PublishingExpirationDate xmlns="http://schemas.microsoft.com/sharepoint/v3" xsi:nil="true"/>
    <c806c3ad7ef948cca74e93affe552c52 xmlns="7dc7280d-fec9-4c99-9736-8d7ecec3545c">
      <Terms xmlns="http://schemas.microsoft.com/office/infopath/2007/PartnerControls"/>
    </c806c3ad7ef948cca74e93affe552c52>
    <TaxCatchAll xmlns="7dc7280d-fec9-4c99-9736-8d7ecec3545c">
      <Value>25</Value>
      <Value>122</Value>
      <Value>121</Value>
    </TaxCatchAll>
  </documentManagement>
</p:properties>
</file>

<file path=customXml/itemProps1.xml><?xml version="1.0" encoding="utf-8"?>
<ds:datastoreItem xmlns:ds="http://schemas.openxmlformats.org/officeDocument/2006/customXml" ds:itemID="{5D96EDFD-4F63-45A9-85E6-FC1C4244F7B4}"/>
</file>

<file path=customXml/itemProps2.xml><?xml version="1.0" encoding="utf-8"?>
<ds:datastoreItem xmlns:ds="http://schemas.openxmlformats.org/officeDocument/2006/customXml" ds:itemID="{E2676046-ABE6-4241-8879-35D6C9012496}"/>
</file>

<file path=customXml/itemProps3.xml><?xml version="1.0" encoding="utf-8"?>
<ds:datastoreItem xmlns:ds="http://schemas.openxmlformats.org/officeDocument/2006/customXml" ds:itemID="{2037F556-F693-4835-9A6C-F8E3971C55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Indicateur financiers </vt:lpstr>
      <vt:lpstr>Indicateurs complémentaires</vt:lpstr>
      <vt:lpstr>Marge d autofinancement</vt:lpstr>
      <vt:lpstr>Commentaires 1 a 4</vt:lpstr>
      <vt:lpstr>Commnentaires 5 a 7</vt:lpstr>
      <vt:lpstr>Commentaires Complémentaires</vt:lpstr>
      <vt:lpstr>'Commentaires 1 a 4'!Zone_d_impression</vt:lpstr>
      <vt:lpstr>'Commentaires Complémentaires'!Zone_d_impression</vt:lpstr>
      <vt:lpstr>'Indicateur financiers '!Zone_d_impression</vt:lpstr>
      <vt:lpstr>'Indicateurs complémentaires'!Zone_d_impression</vt:lpstr>
      <vt:lpstr>'Marge d autofinancement'!Zone_d_impression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Tamburini Sandro</dc:creator>
  <cp:lastModifiedBy>tamburiniS</cp:lastModifiedBy>
  <cp:lastPrinted>2014-04-25T06:55:24Z</cp:lastPrinted>
  <dcterms:created xsi:type="dcterms:W3CDTF">1997-12-08T10:55:51Z</dcterms:created>
  <dcterms:modified xsi:type="dcterms:W3CDTF">2014-04-25T06:55:37Z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ntite">
    <vt:lpwstr>122;#Service des communes|7ef8d52b-6e7a-45c1-ad7f-2791ac69a743</vt:lpwstr>
  </property>
  <property fmtid="{D5CDD505-2E9C-101B-9397-08002B2CF9AE}" pid="3" name="Theme">
    <vt:lpwstr>25;#Etat et droit|947cb90d-0fbf-4382-9b7c-7f3e8e6fd3f7</vt:lpwstr>
  </property>
  <property fmtid="{D5CDD505-2E9C-101B-9397-08002B2CF9AE}" pid="4" name="ContentTypeId">
    <vt:lpwstr>0x01010091C1E41EE0FB504CA906D84A5E1C2617</vt:lpwstr>
  </property>
  <property fmtid="{D5CDD505-2E9C-101B-9397-08002B2CF9AE}" pid="5" name="Departement">
    <vt:lpwstr/>
  </property>
  <property fmtid="{D5CDD505-2E9C-101B-9397-08002B2CF9AE}" pid="6" name="Type du document">
    <vt:lpwstr/>
  </property>
  <property fmtid="{D5CDD505-2E9C-101B-9397-08002B2CF9AE}" pid="7" name="Acronyme">
    <vt:lpwstr>121;#SCOM|beaa4e20-5140-4353-9959-2d59772728cb</vt:lpwstr>
  </property>
</Properties>
</file>