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520" windowHeight="5475" tabRatio="601"/>
  </bookViews>
  <sheets>
    <sheet name="Charges par nature" sheetId="7" r:id="rId1"/>
    <sheet name="Revenus par nature" sheetId="8" r:id="rId2"/>
    <sheet name="Charges par habitant" sheetId="9" r:id="rId3"/>
    <sheet name="Revenus par habitant" sheetId="10" r:id="rId4"/>
  </sheets>
  <definedNames>
    <definedName name="communes">#REF!</definedName>
    <definedName name="numéros">#REF!</definedName>
    <definedName name="_xlnm.Print_Area" localSheetId="2">'Charges par habitant'!$A$1:$L$43</definedName>
    <definedName name="_xlnm.Print_Area" localSheetId="0">'Charges par nature'!$A$1:$M$43</definedName>
    <definedName name="_xlnm.Print_Area" localSheetId="3">'Revenus par habitant'!$A$1:$L$43</definedName>
    <definedName name="_xlnm.Print_Area" localSheetId="1">'Revenus par nature'!$A$1:$M$43</definedName>
  </definedNames>
  <calcPr calcId="125725"/>
</workbook>
</file>

<file path=xl/calcChain.xml><?xml version="1.0" encoding="utf-8"?>
<calcChain xmlns="http://schemas.openxmlformats.org/spreadsheetml/2006/main">
  <c r="L41" i="10"/>
  <c r="K41"/>
  <c r="J41"/>
  <c r="I41"/>
  <c r="H41"/>
  <c r="G41"/>
  <c r="F41"/>
  <c r="E41"/>
  <c r="D41"/>
  <c r="C41"/>
  <c r="L40"/>
  <c r="K40"/>
  <c r="J40"/>
  <c r="I40"/>
  <c r="H40"/>
  <c r="G40"/>
  <c r="F40"/>
  <c r="E40"/>
  <c r="D40"/>
  <c r="C40"/>
  <c r="L39"/>
  <c r="K39"/>
  <c r="J39"/>
  <c r="I39"/>
  <c r="H39"/>
  <c r="G39"/>
  <c r="F39"/>
  <c r="E39"/>
  <c r="D39"/>
  <c r="C39"/>
  <c r="L38"/>
  <c r="K38"/>
  <c r="J38"/>
  <c r="I38"/>
  <c r="H38"/>
  <c r="G38"/>
  <c r="F38"/>
  <c r="E38"/>
  <c r="D38"/>
  <c r="C38"/>
  <c r="L37"/>
  <c r="K37"/>
  <c r="J37"/>
  <c r="I37"/>
  <c r="H37"/>
  <c r="G37"/>
  <c r="F37"/>
  <c r="E37"/>
  <c r="D37"/>
  <c r="C37"/>
  <c r="L36"/>
  <c r="K36"/>
  <c r="J36"/>
  <c r="I36"/>
  <c r="H36"/>
  <c r="G36"/>
  <c r="F36"/>
  <c r="E36"/>
  <c r="D36"/>
  <c r="C36"/>
  <c r="L35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/>
  <c r="J33"/>
  <c r="I33"/>
  <c r="H33"/>
  <c r="G33"/>
  <c r="F33"/>
  <c r="E33"/>
  <c r="D33"/>
  <c r="C33"/>
  <c r="L32"/>
  <c r="K32"/>
  <c r="J32"/>
  <c r="I32"/>
  <c r="H32"/>
  <c r="G32"/>
  <c r="F32"/>
  <c r="E32"/>
  <c r="D32"/>
  <c r="C32"/>
  <c r="L31"/>
  <c r="K31"/>
  <c r="J31"/>
  <c r="I31"/>
  <c r="H31"/>
  <c r="G31"/>
  <c r="F31"/>
  <c r="E31"/>
  <c r="D31"/>
  <c r="C31"/>
  <c r="L30"/>
  <c r="K30"/>
  <c r="J30"/>
  <c r="I30"/>
  <c r="H30"/>
  <c r="G30"/>
  <c r="F30"/>
  <c r="E30"/>
  <c r="D30"/>
  <c r="C30"/>
  <c r="L29"/>
  <c r="K29"/>
  <c r="J29"/>
  <c r="I29"/>
  <c r="H29"/>
  <c r="G29"/>
  <c r="F29"/>
  <c r="E29"/>
  <c r="D29"/>
  <c r="C29"/>
  <c r="L28"/>
  <c r="K28"/>
  <c r="J28"/>
  <c r="I28"/>
  <c r="H28"/>
  <c r="G28"/>
  <c r="F28"/>
  <c r="E28"/>
  <c r="D28"/>
  <c r="C28"/>
  <c r="L27"/>
  <c r="K27"/>
  <c r="J27"/>
  <c r="I27"/>
  <c r="H27"/>
  <c r="G27"/>
  <c r="F27"/>
  <c r="E27"/>
  <c r="D27"/>
  <c r="C27"/>
  <c r="L26"/>
  <c r="K26"/>
  <c r="J26"/>
  <c r="I26"/>
  <c r="H26"/>
  <c r="G26"/>
  <c r="F26"/>
  <c r="E26"/>
  <c r="D26"/>
  <c r="C26"/>
  <c r="L25"/>
  <c r="K25"/>
  <c r="J25"/>
  <c r="I25"/>
  <c r="H25"/>
  <c r="G25"/>
  <c r="F25"/>
  <c r="E25"/>
  <c r="D25"/>
  <c r="C25"/>
  <c r="L24"/>
  <c r="K24"/>
  <c r="J24"/>
  <c r="I24"/>
  <c r="H24"/>
  <c r="G24"/>
  <c r="F24"/>
  <c r="E24"/>
  <c r="D24"/>
  <c r="C24"/>
  <c r="L23"/>
  <c r="K23"/>
  <c r="J23"/>
  <c r="I23"/>
  <c r="H23"/>
  <c r="G23"/>
  <c r="F23"/>
  <c r="E23"/>
  <c r="D23"/>
  <c r="C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7"/>
  <c r="K17"/>
  <c r="J17"/>
  <c r="I17"/>
  <c r="H17"/>
  <c r="G17"/>
  <c r="F17"/>
  <c r="E17"/>
  <c r="D17"/>
  <c r="C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K13"/>
  <c r="J13"/>
  <c r="I13"/>
  <c r="H13"/>
  <c r="G13"/>
  <c r="F13"/>
  <c r="E13"/>
  <c r="D13"/>
  <c r="C13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L9"/>
  <c r="K9"/>
  <c r="J9"/>
  <c r="I9"/>
  <c r="H9"/>
  <c r="G9"/>
  <c r="F9"/>
  <c r="E9"/>
  <c r="D9"/>
  <c r="C9"/>
  <c r="L8"/>
  <c r="K8"/>
  <c r="J8"/>
  <c r="I8"/>
  <c r="H8"/>
  <c r="G8"/>
  <c r="F8"/>
  <c r="E8"/>
  <c r="D8"/>
  <c r="C8"/>
  <c r="L7"/>
  <c r="K7"/>
  <c r="J7"/>
  <c r="I7"/>
  <c r="H7"/>
  <c r="G7"/>
  <c r="F7"/>
  <c r="E7"/>
  <c r="D7"/>
  <c r="C7"/>
  <c r="L6"/>
  <c r="K6"/>
  <c r="J6"/>
  <c r="I6"/>
  <c r="H6"/>
  <c r="G6"/>
  <c r="F6"/>
  <c r="E6"/>
  <c r="D6"/>
  <c r="C6"/>
  <c r="L5"/>
  <c r="K5"/>
  <c r="J5"/>
  <c r="I5"/>
  <c r="H5"/>
  <c r="G5"/>
  <c r="F5"/>
  <c r="E5"/>
  <c r="D5"/>
  <c r="C5"/>
  <c r="L41" i="9"/>
  <c r="K41"/>
  <c r="J41"/>
  <c r="I41"/>
  <c r="H41"/>
  <c r="G41"/>
  <c r="F41"/>
  <c r="E41"/>
  <c r="D41"/>
  <c r="C41"/>
  <c r="L40"/>
  <c r="K40"/>
  <c r="J40"/>
  <c r="I40"/>
  <c r="H40"/>
  <c r="G40"/>
  <c r="F40"/>
  <c r="E40"/>
  <c r="D40"/>
  <c r="C40"/>
  <c r="L39"/>
  <c r="K39"/>
  <c r="J39"/>
  <c r="I39"/>
  <c r="H39"/>
  <c r="G39"/>
  <c r="F39"/>
  <c r="E39"/>
  <c r="D39"/>
  <c r="C39"/>
  <c r="L38"/>
  <c r="K38"/>
  <c r="J38"/>
  <c r="I38"/>
  <c r="H38"/>
  <c r="G38"/>
  <c r="F38"/>
  <c r="E38"/>
  <c r="D38"/>
  <c r="C38"/>
  <c r="L37"/>
  <c r="K37"/>
  <c r="J37"/>
  <c r="I37"/>
  <c r="H37"/>
  <c r="G37"/>
  <c r="F37"/>
  <c r="E37"/>
  <c r="D37"/>
  <c r="C37"/>
  <c r="L36"/>
  <c r="K36"/>
  <c r="J36"/>
  <c r="I36"/>
  <c r="H36"/>
  <c r="G36"/>
  <c r="F36"/>
  <c r="E36"/>
  <c r="D36"/>
  <c r="C36"/>
  <c r="L35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/>
  <c r="J33"/>
  <c r="I33"/>
  <c r="H33"/>
  <c r="G33"/>
  <c r="F33"/>
  <c r="E33"/>
  <c r="D33"/>
  <c r="C33"/>
  <c r="L32"/>
  <c r="K32"/>
  <c r="J32"/>
  <c r="I32"/>
  <c r="H32"/>
  <c r="G32"/>
  <c r="F32"/>
  <c r="E32"/>
  <c r="D32"/>
  <c r="C32"/>
  <c r="L31"/>
  <c r="K31"/>
  <c r="J31"/>
  <c r="I31"/>
  <c r="H31"/>
  <c r="G31"/>
  <c r="F31"/>
  <c r="E31"/>
  <c r="D31"/>
  <c r="C31"/>
  <c r="L30"/>
  <c r="K30"/>
  <c r="J30"/>
  <c r="I30"/>
  <c r="H30"/>
  <c r="G30"/>
  <c r="F30"/>
  <c r="E30"/>
  <c r="D30"/>
  <c r="C30"/>
  <c r="L29"/>
  <c r="K29"/>
  <c r="J29"/>
  <c r="I29"/>
  <c r="H29"/>
  <c r="G29"/>
  <c r="F29"/>
  <c r="E29"/>
  <c r="D29"/>
  <c r="C29"/>
  <c r="L28"/>
  <c r="K28"/>
  <c r="J28"/>
  <c r="I28"/>
  <c r="H28"/>
  <c r="G28"/>
  <c r="F28"/>
  <c r="E28"/>
  <c r="D28"/>
  <c r="C28"/>
  <c r="L27"/>
  <c r="K27"/>
  <c r="J27"/>
  <c r="I27"/>
  <c r="H27"/>
  <c r="G27"/>
  <c r="F27"/>
  <c r="E27"/>
  <c r="D27"/>
  <c r="C27"/>
  <c r="L26"/>
  <c r="K26"/>
  <c r="J26"/>
  <c r="I26"/>
  <c r="H26"/>
  <c r="G26"/>
  <c r="F26"/>
  <c r="E26"/>
  <c r="D26"/>
  <c r="C26"/>
  <c r="L25"/>
  <c r="K25"/>
  <c r="J25"/>
  <c r="I25"/>
  <c r="H25"/>
  <c r="G25"/>
  <c r="F25"/>
  <c r="E25"/>
  <c r="D25"/>
  <c r="C25"/>
  <c r="L24"/>
  <c r="K24"/>
  <c r="J24"/>
  <c r="I24"/>
  <c r="H24"/>
  <c r="G24"/>
  <c r="F24"/>
  <c r="E24"/>
  <c r="D24"/>
  <c r="C24"/>
  <c r="L23"/>
  <c r="K23"/>
  <c r="J23"/>
  <c r="I23"/>
  <c r="H23"/>
  <c r="G23"/>
  <c r="F23"/>
  <c r="E23"/>
  <c r="D23"/>
  <c r="C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7"/>
  <c r="K17"/>
  <c r="J17"/>
  <c r="I17"/>
  <c r="H17"/>
  <c r="G17"/>
  <c r="F17"/>
  <c r="E17"/>
  <c r="D17"/>
  <c r="C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K13"/>
  <c r="J13"/>
  <c r="I13"/>
  <c r="H13"/>
  <c r="G13"/>
  <c r="F13"/>
  <c r="E13"/>
  <c r="D13"/>
  <c r="C13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L9"/>
  <c r="K9"/>
  <c r="J9"/>
  <c r="I9"/>
  <c r="H9"/>
  <c r="G9"/>
  <c r="F9"/>
  <c r="E9"/>
  <c r="D9"/>
  <c r="C9"/>
  <c r="L8"/>
  <c r="K8"/>
  <c r="J8"/>
  <c r="I8"/>
  <c r="H8"/>
  <c r="G8"/>
  <c r="F8"/>
  <c r="E8"/>
  <c r="D8"/>
  <c r="C8"/>
  <c r="L7"/>
  <c r="K7"/>
  <c r="J7"/>
  <c r="I7"/>
  <c r="H7"/>
  <c r="G7"/>
  <c r="F7"/>
  <c r="E7"/>
  <c r="D7"/>
  <c r="C7"/>
  <c r="L6"/>
  <c r="K6"/>
  <c r="J6"/>
  <c r="I6"/>
  <c r="H6"/>
  <c r="G6"/>
  <c r="F6"/>
  <c r="E6"/>
  <c r="D6"/>
  <c r="C6"/>
  <c r="L5"/>
  <c r="K5"/>
  <c r="J5"/>
  <c r="I5"/>
  <c r="H5"/>
  <c r="G5"/>
  <c r="F5"/>
  <c r="E5"/>
  <c r="D5"/>
  <c r="N42"/>
  <c r="C5"/>
  <c r="L42" i="8"/>
  <c r="L42" i="10" s="1"/>
  <c r="K42" i="8"/>
  <c r="K42" i="10" s="1"/>
  <c r="J42" i="8"/>
  <c r="J42" i="10" s="1"/>
  <c r="I42" i="8"/>
  <c r="I42" i="10" s="1"/>
  <c r="H42" i="8"/>
  <c r="H42" i="10" s="1"/>
  <c r="G42" i="8"/>
  <c r="G42" i="10" s="1"/>
  <c r="F42" i="8"/>
  <c r="F42" i="10" s="1"/>
  <c r="E42" i="8"/>
  <c r="E42" i="10" s="1"/>
  <c r="D42" i="8"/>
  <c r="D42" i="10" s="1"/>
  <c r="C42" i="8"/>
  <c r="C42" i="10" s="1"/>
  <c r="M41" i="8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1" i="7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2" s="1"/>
  <c r="L42"/>
  <c r="L42" i="9" s="1"/>
  <c r="K42" i="7"/>
  <c r="K42" i="9" s="1"/>
  <c r="J42" i="7"/>
  <c r="J42" i="9" s="1"/>
  <c r="I42" i="7"/>
  <c r="I42" i="9" s="1"/>
  <c r="H42" i="7"/>
  <c r="H42" i="9" s="1"/>
  <c r="G42" i="7"/>
  <c r="G42" i="9" s="1"/>
  <c r="F42" i="7"/>
  <c r="F42" i="9" s="1"/>
  <c r="E42" i="7"/>
  <c r="E42" i="9" s="1"/>
  <c r="D42" i="7"/>
  <c r="D42" i="9" s="1"/>
  <c r="C42" i="7"/>
  <c r="C42" i="9" s="1"/>
  <c r="M42" i="8" l="1"/>
</calcChain>
</file>

<file path=xl/sharedStrings.xml><?xml version="1.0" encoding="utf-8"?>
<sst xmlns="http://schemas.openxmlformats.org/spreadsheetml/2006/main" count="208" uniqueCount="66">
  <si>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</si>
  <si>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</si>
  <si>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</si>
  <si>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</si>
  <si>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</si>
  <si>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</si>
  <si>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</si>
  <si>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</si>
  <si>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</si>
  <si>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</si>
  <si>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Peseux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</si>
  <si>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</si>
  <si>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</si>
  <si>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</si>
  <si>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</si>
  <si>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</si>
  <si>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</si>
  <si>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</si>
  <si>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</si>
  <si>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</si>
  <si>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</si>
  <si>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Valangin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</si>
  <si>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</si>
  <si>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</si>
  <si>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</si>
  <si>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</si>
  <si>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</si>
  <si>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</si>
  <si>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</si>
  <si>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</si>
  <si>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</si>
  <si>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</si>
  <si>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</si>
  <si>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</si>
  <si>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</si>
  <si>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Impôts</t>
  </si>
  <si>
    <t>population</t>
  </si>
  <si>
    <t>au</t>
  </si>
  <si>
    <t>Communes</t>
  </si>
  <si>
    <t>Charges de personnel</t>
  </si>
  <si>
    <t>Intérêts passifs</t>
  </si>
  <si>
    <t>Dédommagt à collectivités publiques</t>
  </si>
  <si>
    <t>Subventions accordées</t>
  </si>
  <si>
    <t>Subventions redistribuées</t>
  </si>
  <si>
    <t>Imputations internes</t>
  </si>
  <si>
    <t>Total des charges</t>
  </si>
  <si>
    <t>Patentes et concessions</t>
  </si>
  <si>
    <t>Revenus des bients</t>
  </si>
  <si>
    <t>Contributions sans affectation</t>
  </si>
  <si>
    <t>Subventions acquises</t>
  </si>
  <si>
    <t>Total des revenus</t>
  </si>
  <si>
    <t>Milvignes</t>
  </si>
  <si>
    <t>Corcelles-Cormondrèche</t>
  </si>
  <si>
    <t>Val-de-Ruz</t>
  </si>
  <si>
    <t>Dédommagements de collectivités publiques</t>
  </si>
  <si>
    <t>Subventions à redistribuer</t>
  </si>
  <si>
    <t>Prélèvements s/financemts spéciaux</t>
  </si>
  <si>
    <t>Contributions</t>
  </si>
  <si>
    <t>Attributions aux financemts spéciaux</t>
  </si>
  <si>
    <t>Amortis-sements</t>
  </si>
  <si>
    <t>Biens, services, marchandises</t>
  </si>
  <si>
    <t>Chiffres de 2011</t>
  </si>
  <si>
    <t>Comptes de fonctionnement 2012. Récapitulation par nature. Revenus</t>
  </si>
  <si>
    <t>Comptes de fonctionnement 2012. Récapitulation par nature. Charges par habitant</t>
  </si>
  <si>
    <t>Comptes de fonctionnement 2012. Récapitulation par nature. Charges</t>
  </si>
  <si>
    <t>Comptes de fonctionnement 2012. Récapitulation par nature. Revenus par habitant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</si>
</sst>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0.0"/>
  </numFmts>
  <fonts count="24">
    <font>
      <sz val="10"/>
      <name val="MS Sans Serif"/>
    </font>
    <font>
      <sz val="10"/>
      <name val="Arial"/>
      <family val="2"/>
    </font>
    <font>
      <sz val="7"/>
      <name val="Small Fonts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color rgb="FFC00000"/>
      <name val="Arial"/>
      <family val="2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7.5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8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8.5"/>
      <name val="Calibri"/>
      <family val="2"/>
      <scheme val="minor"/>
    </font>
    <font>
      <sz val="7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thin">
        <color theme="0" tint="-0.14996795556505021"/>
      </bottom>
      <diagonal/>
    </border>
    <border>
      <left style="medium">
        <color theme="1" tint="0.14996795556505021"/>
      </left>
      <right style="medium">
        <color theme="1" tint="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14996795556505021"/>
      </left>
      <right style="medium">
        <color theme="1" tint="0.14996795556505021"/>
      </right>
      <top style="thin">
        <color theme="0" tint="-0.14996795556505021"/>
      </top>
      <bottom style="medium">
        <color theme="1" tint="0.14996795556505021"/>
      </bottom>
      <diagonal/>
    </border>
    <border>
      <left style="medium">
        <color theme="1" tint="0.14996795556505021"/>
      </left>
      <right/>
      <top/>
      <bottom style="medium">
        <color theme="1" tint="0.1499679555650502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14996795556505021"/>
      </bottom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/>
      <top style="medium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 style="thin">
        <color theme="1" tint="0.14993743705557422"/>
      </bottom>
      <diagonal/>
    </border>
    <border>
      <left style="thin">
        <color indexed="64"/>
      </left>
      <right/>
      <top/>
      <bottom style="medium">
        <color theme="1" tint="0.14996795556505021"/>
      </bottom>
      <diagonal/>
    </border>
    <border>
      <left style="medium">
        <color theme="1" tint="0.14993743705557422"/>
      </left>
      <right style="medium">
        <color theme="1" tint="0.14996795556505021"/>
      </right>
      <top style="medium">
        <color theme="1" tint="0.14996795556505021"/>
      </top>
      <bottom/>
      <diagonal/>
    </border>
    <border>
      <left style="medium">
        <color theme="1" tint="0.14993743705557422"/>
      </left>
      <right style="medium">
        <color theme="1" tint="0.14996795556505021"/>
      </right>
      <top/>
      <bottom/>
      <diagonal/>
    </border>
    <border>
      <left style="medium">
        <color theme="1" tint="0.14993743705557422"/>
      </left>
      <right style="medium">
        <color theme="1" tint="0.14996795556505021"/>
      </right>
      <top/>
      <bottom style="medium">
        <color theme="1" tint="0.14996795556505021"/>
      </bottom>
      <diagonal/>
    </border>
    <border>
      <left/>
      <right style="thin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/>
      <right style="thin">
        <color indexed="64"/>
      </right>
      <top/>
      <bottom style="medium">
        <color theme="1" tint="0.14996795556505021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/>
      <right style="medium">
        <color theme="1" tint="0.14993743705557422"/>
      </right>
      <top/>
      <bottom style="medium">
        <color theme="1" tint="0.14996795556505021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/>
      <diagonal/>
    </border>
    <border>
      <left/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/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6795556505021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6795556505021"/>
      </right>
      <top style="thin">
        <color theme="1" tint="0.14990691854609822"/>
      </top>
      <bottom style="thin">
        <color theme="1" tint="0.14990691854609822"/>
      </bottom>
      <diagonal/>
    </border>
    <border>
      <left style="medium">
        <color theme="1" tint="0.14993743705557422"/>
      </left>
      <right style="medium">
        <color theme="1" tint="0.14996795556505021"/>
      </right>
      <top style="thin">
        <color theme="1" tint="0.149906918546098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3743705557422"/>
      </top>
      <bottom style="thin">
        <color theme="1" tint="0.14990691854609822"/>
      </bottom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3743705557422"/>
      </top>
      <bottom style="thin">
        <color theme="1" tint="0.14990691854609822"/>
      </bottom>
      <diagonal/>
    </border>
    <border>
      <left style="thin">
        <color theme="1" tint="0.14990691854609822"/>
      </left>
      <right style="medium">
        <color theme="1" tint="0.14990691854609822"/>
      </right>
      <top style="medium">
        <color theme="1" tint="0.14993743705557422"/>
      </top>
      <bottom style="thin">
        <color theme="1" tint="0.14990691854609822"/>
      </bottom>
      <diagonal/>
    </border>
    <border>
      <left style="medium">
        <color theme="1" tint="0.14993743705557422"/>
      </left>
      <right style="thin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thin">
        <color theme="1" tint="0.14990691854609822"/>
      </left>
      <right style="thin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thin">
        <color theme="1" tint="0.14990691854609822"/>
      </left>
      <right style="medium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medium">
        <color theme="1" tint="0.14993743705557422"/>
      </left>
      <right style="thin">
        <color theme="1" tint="0.14990691854609822"/>
      </right>
      <top style="thin">
        <color theme="1" tint="0.14990691854609822"/>
      </top>
      <bottom/>
      <diagonal/>
    </border>
    <border>
      <left style="thin">
        <color theme="1" tint="0.14990691854609822"/>
      </left>
      <right style="thin">
        <color theme="1" tint="0.14990691854609822"/>
      </right>
      <top style="thin">
        <color theme="1" tint="0.14990691854609822"/>
      </top>
      <bottom/>
      <diagonal/>
    </border>
    <border>
      <left style="thin">
        <color theme="1" tint="0.14990691854609822"/>
      </left>
      <right style="medium">
        <color theme="1" tint="0.14990691854609822"/>
      </right>
      <top style="thin">
        <color theme="1" tint="0.14990691854609822"/>
      </top>
      <bottom/>
      <diagonal/>
    </border>
    <border>
      <left style="medium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0691854609822"/>
      </left>
      <right style="medium">
        <color theme="1" tint="0.149906918546098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0691854609822"/>
      </left>
      <right/>
      <top style="medium">
        <color theme="1" tint="0.14993743705557422"/>
      </top>
      <bottom style="thin">
        <color theme="1" tint="0.14990691854609822"/>
      </bottom>
      <diagonal/>
    </border>
    <border>
      <left style="thin">
        <color theme="1" tint="0.14990691854609822"/>
      </left>
      <right/>
      <top style="thin">
        <color theme="1" tint="0.14990691854609822"/>
      </top>
      <bottom style="thin">
        <color theme="1" tint="0.14990691854609822"/>
      </bottom>
      <diagonal/>
    </border>
    <border>
      <left style="thin">
        <color theme="1" tint="0.14990691854609822"/>
      </left>
      <right/>
      <top style="thin">
        <color theme="1" tint="0.14990691854609822"/>
      </top>
      <bottom/>
      <diagonal/>
    </border>
    <border>
      <left style="medium">
        <color theme="1" tint="0.14990691854609822"/>
      </left>
      <right style="medium">
        <color theme="1" tint="0.14990691854609822"/>
      </right>
      <top style="medium">
        <color theme="1" tint="0.14993743705557422"/>
      </top>
      <bottom/>
      <diagonal/>
    </border>
    <border>
      <left style="medium">
        <color theme="1" tint="0.14990691854609822"/>
      </left>
      <right style="medium">
        <color theme="1" tint="0.14990691854609822"/>
      </right>
      <top/>
      <bottom/>
      <diagonal/>
    </border>
    <border>
      <left style="medium">
        <color theme="1" tint="0.14990691854609822"/>
      </left>
      <right style="medium">
        <color theme="1" tint="0.14990691854609822"/>
      </right>
      <top/>
      <bottom style="medium">
        <color theme="1" tint="0.14993743705557422"/>
      </bottom>
      <diagonal/>
    </border>
    <border>
      <left style="medium">
        <color theme="1" tint="0.14990691854609822"/>
      </left>
      <right style="medium">
        <color theme="1" tint="0.14990691854609822"/>
      </right>
      <top style="medium">
        <color theme="1" tint="0.14993743705557422"/>
      </top>
      <bottom style="thin">
        <color theme="1" tint="0.14990691854609822"/>
      </bottom>
      <diagonal/>
    </border>
    <border>
      <left style="medium">
        <color theme="1" tint="0.14990691854609822"/>
      </left>
      <right style="medium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medium">
        <color theme="1" tint="0.14990691854609822"/>
      </left>
      <right style="medium">
        <color theme="1" tint="0.14990691854609822"/>
      </right>
      <top style="thin">
        <color theme="1" tint="0.14990691854609822"/>
      </top>
      <bottom/>
      <diagonal/>
    </border>
    <border>
      <left/>
      <right style="thin">
        <color theme="1" tint="0.14990691854609822"/>
      </right>
      <top style="medium">
        <color theme="1" tint="0.14993743705557422"/>
      </top>
      <bottom style="thin">
        <color theme="1" tint="0.14990691854609822"/>
      </bottom>
      <diagonal/>
    </border>
    <border>
      <left/>
      <right style="thin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/>
      <right style="thin">
        <color theme="1" tint="0.14990691854609822"/>
      </right>
      <top style="thin">
        <color theme="1" tint="0.14990691854609822"/>
      </top>
      <bottom/>
      <diagonal/>
    </border>
    <border>
      <left/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thin">
        <color theme="1" tint="0.14993743705557422"/>
      </bottom>
      <diagonal/>
    </border>
    <border>
      <left style="medium">
        <color theme="1" tint="0.14996795556505021"/>
      </left>
      <right style="medium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medium">
        <color theme="1" tint="0.14996795556505021"/>
      </left>
      <right style="medium">
        <color theme="1" tint="0.14996795556505021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6795556505021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6795556505021"/>
      </left>
      <right style="medium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0691854609822"/>
      </left>
      <right style="medium">
        <color theme="1" tint="0.149906918546098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6795556505021"/>
      </top>
      <bottom/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6795556505021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6795556505021"/>
      </top>
      <bottom/>
      <diagonal/>
    </border>
    <border>
      <left style="medium">
        <color theme="1" tint="0.14996795556505021"/>
      </left>
      <right style="thin">
        <color theme="1" tint="0.14993743705557422"/>
      </right>
      <top/>
      <bottom/>
      <diagonal/>
    </border>
    <border>
      <left style="thin">
        <color theme="1" tint="0.14993743705557422"/>
      </left>
      <right style="thin">
        <color theme="1" tint="0.14993743705557422"/>
      </right>
      <top/>
      <bottom/>
      <diagonal/>
    </border>
    <border>
      <left style="thin">
        <color theme="1" tint="0.14993743705557422"/>
      </left>
      <right style="medium">
        <color theme="1" tint="0.14993743705557422"/>
      </right>
      <top/>
      <bottom/>
      <diagonal/>
    </border>
    <border>
      <left style="medium">
        <color theme="1" tint="0.14996795556505021"/>
      </left>
      <right style="thin">
        <color theme="1" tint="0.14993743705557422"/>
      </right>
      <top/>
      <bottom style="medium">
        <color theme="1" tint="0.14996795556505021"/>
      </bottom>
      <diagonal/>
    </border>
    <border>
      <left style="thin">
        <color theme="1" tint="0.14993743705557422"/>
      </left>
      <right style="thin">
        <color theme="1" tint="0.14993743705557422"/>
      </right>
      <top/>
      <bottom style="medium">
        <color theme="1" tint="0.14996795556505021"/>
      </bottom>
      <diagonal/>
    </border>
    <border>
      <left style="thin">
        <color theme="1" tint="0.14993743705557422"/>
      </left>
      <right style="medium">
        <color theme="1" tint="0.14993743705557422"/>
      </right>
      <top/>
      <bottom style="medium">
        <color theme="1" tint="0.14996795556505021"/>
      </bottom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3743705557422"/>
      </top>
      <bottom/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3743705557422"/>
      </top>
      <bottom/>
      <diagonal/>
    </border>
    <border>
      <left style="thin">
        <color theme="1" tint="0.14990691854609822"/>
      </left>
      <right style="medium">
        <color theme="1" tint="0.14990691854609822"/>
      </right>
      <top style="medium">
        <color theme="1" tint="0.14993743705557422"/>
      </top>
      <bottom/>
      <diagonal/>
    </border>
    <border>
      <left style="medium">
        <color theme="1" tint="0.14993743705557422"/>
      </left>
      <right style="thin">
        <color theme="1" tint="0.14990691854609822"/>
      </right>
      <top/>
      <bottom/>
      <diagonal/>
    </border>
    <border>
      <left style="thin">
        <color theme="1" tint="0.14990691854609822"/>
      </left>
      <right style="thin">
        <color theme="1" tint="0.14990691854609822"/>
      </right>
      <top/>
      <bottom/>
      <diagonal/>
    </border>
    <border>
      <left style="thin">
        <color theme="1" tint="0.14990691854609822"/>
      </left>
      <right style="medium">
        <color theme="1" tint="0.14990691854609822"/>
      </right>
      <top/>
      <bottom/>
      <diagonal/>
    </border>
    <border>
      <left style="medium">
        <color theme="1" tint="0.14993743705557422"/>
      </left>
      <right style="thin">
        <color theme="1" tint="0.14990691854609822"/>
      </right>
      <top/>
      <bottom style="medium">
        <color theme="1" tint="0.14993743705557422"/>
      </bottom>
      <diagonal/>
    </border>
    <border>
      <left style="thin">
        <color theme="1" tint="0.14990691854609822"/>
      </left>
      <right style="thin">
        <color theme="1" tint="0.14990691854609822"/>
      </right>
      <top/>
      <bottom style="medium">
        <color theme="1" tint="0.14993743705557422"/>
      </bottom>
      <diagonal/>
    </border>
    <border>
      <left style="thin">
        <color theme="1" tint="0.14990691854609822"/>
      </left>
      <right style="medium">
        <color theme="1" tint="0.14990691854609822"/>
      </right>
      <top/>
      <bottom style="medium">
        <color theme="1" tint="0.14993743705557422"/>
      </bottom>
      <diagonal/>
    </border>
    <border>
      <left style="thin">
        <color indexed="64"/>
      </left>
      <right style="medium">
        <color theme="1" tint="0.14993743705557422"/>
      </right>
      <top/>
      <bottom style="medium">
        <color theme="1" tint="0.14996795556505021"/>
      </bottom>
      <diagonal/>
    </border>
  </borders>
  <cellStyleXfs count="2">
    <xf numFmtId="0" fontId="0" fillId="0" borderId="0"/>
    <xf numFmtId="3" fontId="2" fillId="0" borderId="1" applyProtection="0">
      <alignment vertical="center"/>
      <protection locked="0"/>
    </xf>
  </cellStyleXfs>
  <cellXfs count="160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2" fillId="0" borderId="0" xfId="0" applyFont="1" applyProtection="1">
      <protection locked="0"/>
    </xf>
    <xf numFmtId="0" fontId="19" fillId="0" borderId="0" xfId="0" applyFont="1"/>
    <xf numFmtId="0" fontId="8" fillId="2" borderId="0" xfId="0" applyFont="1" applyFill="1" applyAlignment="1" applyProtection="1">
      <alignment vertical="center"/>
      <protection locked="0"/>
    </xf>
    <xf numFmtId="0" fontId="11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5" fillId="2" borderId="0" xfId="0" applyFont="1" applyFill="1"/>
    <xf numFmtId="165" fontId="14" fillId="2" borderId="0" xfId="0" applyNumberFormat="1" applyFont="1" applyFill="1" applyProtection="1">
      <protection locked="0"/>
    </xf>
    <xf numFmtId="165" fontId="14" fillId="2" borderId="0" xfId="0" quotePrefix="1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vertical="center"/>
    </xf>
    <xf numFmtId="164" fontId="4" fillId="2" borderId="0" xfId="0" applyNumberFormat="1" applyFont="1" applyFill="1"/>
    <xf numFmtId="0" fontId="7" fillId="2" borderId="0" xfId="0" applyFont="1" applyFill="1" applyAlignment="1" applyProtection="1">
      <alignment vertical="center"/>
      <protection locked="0"/>
    </xf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/>
    </xf>
    <xf numFmtId="14" fontId="22" fillId="2" borderId="0" xfId="0" applyNumberFormat="1" applyFont="1" applyFill="1" applyAlignment="1">
      <alignment horizontal="center"/>
    </xf>
    <xf numFmtId="3" fontId="22" fillId="2" borderId="0" xfId="0" applyNumberFormat="1" applyFont="1" applyFill="1" applyAlignment="1">
      <alignment horizontal="right" vertical="center"/>
    </xf>
    <xf numFmtId="165" fontId="15" fillId="2" borderId="0" xfId="0" applyNumberFormat="1" applyFont="1" applyFill="1"/>
    <xf numFmtId="165" fontId="14" fillId="2" borderId="0" xfId="0" applyNumberFormat="1" applyFont="1" applyFill="1"/>
    <xf numFmtId="2" fontId="16" fillId="2" borderId="0" xfId="0" applyNumberFormat="1" applyFont="1" applyFill="1"/>
    <xf numFmtId="2" fontId="17" fillId="2" borderId="0" xfId="0" applyNumberFormat="1" applyFont="1" applyFill="1"/>
    <xf numFmtId="2" fontId="14" fillId="2" borderId="0" xfId="0" applyNumberFormat="1" applyFont="1" applyFill="1"/>
    <xf numFmtId="0" fontId="14" fillId="2" borderId="0" xfId="0" applyFont="1" applyFill="1"/>
    <xf numFmtId="0" fontId="13" fillId="2" borderId="0" xfId="0" applyFont="1" applyFill="1" applyProtection="1"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3" fontId="18" fillId="0" borderId="6" xfId="0" applyNumberFormat="1" applyFont="1" applyBorder="1" applyAlignment="1">
      <alignment vertical="center"/>
    </xf>
    <xf numFmtId="3" fontId="10" fillId="3" borderId="7" xfId="1" applyFont="1" applyFill="1" applyBorder="1" applyAlignment="1" applyProtection="1">
      <alignment vertical="center"/>
      <protection locked="0"/>
    </xf>
    <xf numFmtId="3" fontId="10" fillId="3" borderId="9" xfId="1" applyFont="1" applyFill="1" applyBorder="1" applyAlignment="1" applyProtection="1">
      <alignment vertical="center"/>
      <protection locked="0"/>
    </xf>
    <xf numFmtId="3" fontId="18" fillId="0" borderId="13" xfId="0" applyNumberFormat="1" applyFont="1" applyBorder="1" applyAlignment="1">
      <alignment vertical="center"/>
    </xf>
    <xf numFmtId="3" fontId="18" fillId="0" borderId="19" xfId="0" applyNumberFormat="1" applyFont="1" applyBorder="1" applyAlignment="1">
      <alignment vertical="center"/>
    </xf>
    <xf numFmtId="3" fontId="10" fillId="3" borderId="20" xfId="1" applyFont="1" applyFill="1" applyBorder="1" applyAlignment="1" applyProtection="1">
      <alignment vertical="center"/>
      <protection locked="0"/>
    </xf>
    <xf numFmtId="3" fontId="10" fillId="3" borderId="21" xfId="1" applyFont="1" applyFill="1" applyBorder="1" applyAlignment="1" applyProtection="1">
      <alignment vertical="center"/>
      <protection locked="0"/>
    </xf>
    <xf numFmtId="3" fontId="10" fillId="3" borderId="23" xfId="1" applyFont="1" applyFill="1" applyBorder="1" applyAlignment="1" applyProtection="1">
      <alignment vertical="center"/>
      <protection locked="0"/>
    </xf>
    <xf numFmtId="3" fontId="10" fillId="3" borderId="24" xfId="1" applyFont="1" applyFill="1" applyBorder="1" applyAlignment="1" applyProtection="1">
      <alignment vertical="center"/>
      <protection locked="0"/>
    </xf>
    <xf numFmtId="3" fontId="18" fillId="2" borderId="30" xfId="0" applyNumberFormat="1" applyFont="1" applyFill="1" applyBorder="1" applyAlignment="1" applyProtection="1">
      <alignment vertical="center"/>
      <protection locked="0"/>
    </xf>
    <xf numFmtId="3" fontId="10" fillId="2" borderId="17" xfId="0" applyNumberFormat="1" applyFont="1" applyFill="1" applyBorder="1" applyAlignment="1" applyProtection="1">
      <alignment vertical="center"/>
    </xf>
    <xf numFmtId="3" fontId="10" fillId="2" borderId="8" xfId="0" applyNumberFormat="1" applyFont="1" applyFill="1" applyBorder="1" applyAlignment="1" applyProtection="1">
      <alignment vertical="center"/>
    </xf>
    <xf numFmtId="3" fontId="10" fillId="2" borderId="8" xfId="0" applyNumberFormat="1" applyFont="1" applyFill="1" applyBorder="1" applyAlignment="1" applyProtection="1">
      <alignment vertical="center"/>
      <protection locked="0"/>
    </xf>
    <xf numFmtId="3" fontId="10" fillId="2" borderId="11" xfId="0" applyNumberFormat="1" applyFont="1" applyFill="1" applyBorder="1" applyAlignment="1" applyProtection="1">
      <alignment vertical="center"/>
    </xf>
    <xf numFmtId="3" fontId="10" fillId="2" borderId="18" xfId="0" applyNumberFormat="1" applyFont="1" applyFill="1" applyBorder="1" applyAlignment="1" applyProtection="1">
      <alignment vertical="center"/>
      <protection locked="0"/>
    </xf>
    <xf numFmtId="3" fontId="10" fillId="2" borderId="10" xfId="0" applyNumberFormat="1" applyFont="1" applyFill="1" applyBorder="1" applyAlignment="1" applyProtection="1">
      <alignment vertical="center"/>
      <protection locked="0"/>
    </xf>
    <xf numFmtId="3" fontId="10" fillId="2" borderId="10" xfId="1" applyFont="1" applyFill="1" applyBorder="1" applyAlignment="1" applyProtection="1">
      <alignment vertical="center"/>
      <protection locked="0"/>
    </xf>
    <xf numFmtId="3" fontId="10" fillId="2" borderId="12" xfId="0" applyNumberFormat="1" applyFont="1" applyFill="1" applyBorder="1" applyAlignment="1" applyProtection="1">
      <alignment vertical="center"/>
      <protection locked="0"/>
    </xf>
    <xf numFmtId="3" fontId="10" fillId="2" borderId="18" xfId="0" applyNumberFormat="1" applyFont="1" applyFill="1" applyBorder="1" applyAlignment="1" applyProtection="1">
      <alignment vertical="center"/>
    </xf>
    <xf numFmtId="3" fontId="10" fillId="2" borderId="10" xfId="0" applyNumberFormat="1" applyFont="1" applyFill="1" applyBorder="1" applyAlignment="1" applyProtection="1">
      <alignment vertical="center"/>
    </xf>
    <xf numFmtId="3" fontId="10" fillId="2" borderId="12" xfId="0" applyNumberFormat="1" applyFont="1" applyFill="1" applyBorder="1" applyAlignment="1" applyProtection="1">
      <alignment vertical="center"/>
    </xf>
    <xf numFmtId="3" fontId="10" fillId="2" borderId="25" xfId="0" applyNumberFormat="1" applyFont="1" applyFill="1" applyBorder="1" applyAlignment="1" applyProtection="1">
      <alignment vertical="center"/>
    </xf>
    <xf numFmtId="3" fontId="10" fillId="2" borderId="26" xfId="0" applyNumberFormat="1" applyFont="1" applyFill="1" applyBorder="1" applyAlignment="1" applyProtection="1">
      <alignment vertical="center"/>
    </xf>
    <xf numFmtId="3" fontId="10" fillId="2" borderId="26" xfId="0" applyNumberFormat="1" applyFont="1" applyFill="1" applyBorder="1" applyAlignment="1" applyProtection="1">
      <alignment vertical="center"/>
      <protection locked="0"/>
    </xf>
    <xf numFmtId="3" fontId="10" fillId="2" borderId="27" xfId="0" applyNumberFormat="1" applyFont="1" applyFill="1" applyBorder="1" applyAlignment="1" applyProtection="1">
      <alignment vertical="center"/>
    </xf>
    <xf numFmtId="3" fontId="10" fillId="2" borderId="31" xfId="0" applyNumberFormat="1" applyFont="1" applyFill="1" applyBorder="1" applyAlignment="1" applyProtection="1">
      <alignment vertical="center"/>
      <protection locked="0"/>
    </xf>
    <xf numFmtId="3" fontId="10" fillId="0" borderId="16" xfId="0" applyNumberFormat="1" applyFont="1" applyBorder="1" applyAlignment="1">
      <alignment vertical="center"/>
    </xf>
    <xf numFmtId="3" fontId="10" fillId="2" borderId="32" xfId="0" applyNumberFormat="1" applyFont="1" applyFill="1" applyBorder="1" applyAlignment="1" applyProtection="1">
      <alignment vertical="center"/>
    </xf>
    <xf numFmtId="3" fontId="10" fillId="2" borderId="33" xfId="0" applyNumberFormat="1" applyFont="1" applyFill="1" applyBorder="1" applyAlignment="1" applyProtection="1">
      <alignment vertical="center"/>
    </xf>
    <xf numFmtId="3" fontId="10" fillId="2" borderId="14" xfId="0" applyNumberFormat="1" applyFont="1" applyFill="1" applyBorder="1" applyAlignment="1" applyProtection="1">
      <alignment vertical="center"/>
    </xf>
    <xf numFmtId="3" fontId="10" fillId="2" borderId="35" xfId="0" applyNumberFormat="1" applyFont="1" applyFill="1" applyBorder="1" applyAlignment="1" applyProtection="1">
      <alignment vertical="center"/>
    </xf>
    <xf numFmtId="3" fontId="10" fillId="2" borderId="36" xfId="0" applyNumberFormat="1" applyFont="1" applyFill="1" applyBorder="1" applyAlignment="1" applyProtection="1">
      <alignment vertical="center"/>
    </xf>
    <xf numFmtId="3" fontId="10" fillId="2" borderId="36" xfId="0" applyNumberFormat="1" applyFont="1" applyFill="1" applyBorder="1" applyAlignment="1" applyProtection="1">
      <alignment vertical="center"/>
      <protection locked="0"/>
    </xf>
    <xf numFmtId="3" fontId="10" fillId="2" borderId="37" xfId="0" applyNumberFormat="1" applyFont="1" applyFill="1" applyBorder="1" applyAlignment="1" applyProtection="1">
      <alignment vertical="center"/>
    </xf>
    <xf numFmtId="3" fontId="10" fillId="2" borderId="39" xfId="0" applyNumberFormat="1" applyFont="1" applyFill="1" applyBorder="1" applyAlignment="1" applyProtection="1">
      <alignment vertical="center"/>
      <protection locked="0"/>
    </xf>
    <xf numFmtId="3" fontId="10" fillId="2" borderId="39" xfId="1" applyFont="1" applyFill="1" applyBorder="1" applyAlignment="1" applyProtection="1">
      <alignment vertical="center"/>
      <protection locked="0"/>
    </xf>
    <xf numFmtId="3" fontId="10" fillId="2" borderId="38" xfId="0" applyNumberFormat="1" applyFont="1" applyFill="1" applyBorder="1" applyAlignment="1" applyProtection="1">
      <alignment vertical="center"/>
    </xf>
    <xf numFmtId="3" fontId="10" fillId="2" borderId="39" xfId="0" applyNumberFormat="1" applyFont="1" applyFill="1" applyBorder="1" applyAlignment="1" applyProtection="1">
      <alignment vertical="center"/>
    </xf>
    <xf numFmtId="3" fontId="10" fillId="2" borderId="40" xfId="0" applyNumberFormat="1" applyFont="1" applyFill="1" applyBorder="1" applyAlignment="1" applyProtection="1">
      <alignment vertical="center"/>
    </xf>
    <xf numFmtId="3" fontId="10" fillId="2" borderId="41" xfId="0" applyNumberFormat="1" applyFont="1" applyFill="1" applyBorder="1" applyAlignment="1" applyProtection="1">
      <alignment vertical="center"/>
    </xf>
    <xf numFmtId="3" fontId="10" fillId="2" borderId="42" xfId="0" applyNumberFormat="1" applyFont="1" applyFill="1" applyBorder="1" applyAlignment="1" applyProtection="1">
      <alignment vertical="center"/>
    </xf>
    <xf numFmtId="3" fontId="10" fillId="2" borderId="42" xfId="0" applyNumberFormat="1" applyFont="1" applyFill="1" applyBorder="1" applyAlignment="1" applyProtection="1">
      <alignment vertical="center"/>
      <protection locked="0"/>
    </xf>
    <xf numFmtId="3" fontId="10" fillId="2" borderId="43" xfId="0" applyNumberFormat="1" applyFont="1" applyFill="1" applyBorder="1" applyAlignment="1" applyProtection="1">
      <alignment vertical="center"/>
    </xf>
    <xf numFmtId="3" fontId="10" fillId="2" borderId="46" xfId="0" applyNumberFormat="1" applyFont="1" applyFill="1" applyBorder="1" applyAlignment="1" applyProtection="1">
      <alignment vertical="center"/>
    </xf>
    <xf numFmtId="3" fontId="10" fillId="2" borderId="47" xfId="0" applyNumberFormat="1" applyFont="1" applyFill="1" applyBorder="1" applyAlignment="1" applyProtection="1">
      <alignment vertical="center"/>
      <protection locked="0"/>
    </xf>
    <xf numFmtId="3" fontId="10" fillId="2" borderId="47" xfId="0" applyNumberFormat="1" applyFont="1" applyFill="1" applyBorder="1" applyAlignment="1" applyProtection="1">
      <alignment vertical="center"/>
    </xf>
    <xf numFmtId="3" fontId="10" fillId="2" borderId="48" xfId="0" applyNumberFormat="1" applyFont="1" applyFill="1" applyBorder="1" applyAlignment="1" applyProtection="1">
      <alignment vertical="center"/>
    </xf>
    <xf numFmtId="3" fontId="10" fillId="2" borderId="52" xfId="0" applyNumberFormat="1" applyFont="1" applyFill="1" applyBorder="1" applyAlignment="1" applyProtection="1">
      <alignment vertical="center"/>
    </xf>
    <xf numFmtId="3" fontId="10" fillId="2" borderId="53" xfId="0" applyNumberFormat="1" applyFont="1" applyFill="1" applyBorder="1" applyAlignment="1" applyProtection="1">
      <alignment vertical="center"/>
      <protection locked="0"/>
    </xf>
    <xf numFmtId="3" fontId="10" fillId="2" borderId="53" xfId="0" applyNumberFormat="1" applyFont="1" applyFill="1" applyBorder="1" applyAlignment="1" applyProtection="1">
      <alignment vertical="center"/>
    </xf>
    <xf numFmtId="3" fontId="10" fillId="2" borderId="54" xfId="0" applyNumberFormat="1" applyFont="1" applyFill="1" applyBorder="1" applyAlignment="1" applyProtection="1">
      <alignment vertical="center"/>
    </xf>
    <xf numFmtId="3" fontId="10" fillId="2" borderId="45" xfId="0" applyNumberFormat="1" applyFont="1" applyFill="1" applyBorder="1" applyAlignment="1" applyProtection="1">
      <alignment vertical="center"/>
      <protection locked="0"/>
    </xf>
    <xf numFmtId="3" fontId="10" fillId="2" borderId="45" xfId="0" applyNumberFormat="1" applyFont="1" applyFill="1" applyBorder="1" applyAlignment="1" applyProtection="1">
      <alignment vertical="center"/>
    </xf>
    <xf numFmtId="3" fontId="10" fillId="2" borderId="55" xfId="0" applyNumberFormat="1" applyFont="1" applyFill="1" applyBorder="1" applyAlignment="1" applyProtection="1">
      <alignment vertical="center"/>
    </xf>
    <xf numFmtId="3" fontId="10" fillId="2" borderId="56" xfId="0" applyNumberFormat="1" applyFont="1" applyFill="1" applyBorder="1" applyAlignment="1" applyProtection="1">
      <alignment vertical="center"/>
      <protection locked="0"/>
    </xf>
    <xf numFmtId="3" fontId="10" fillId="2" borderId="56" xfId="0" applyNumberFormat="1" applyFont="1" applyFill="1" applyBorder="1" applyAlignment="1" applyProtection="1">
      <alignment vertical="center"/>
    </xf>
    <xf numFmtId="3" fontId="10" fillId="2" borderId="57" xfId="0" applyNumberFormat="1" applyFont="1" applyFill="1" applyBorder="1" applyAlignment="1" applyProtection="1">
      <alignment vertical="center"/>
    </xf>
    <xf numFmtId="3" fontId="10" fillId="2" borderId="66" xfId="0" applyNumberFormat="1" applyFont="1" applyFill="1" applyBorder="1" applyAlignment="1" applyProtection="1">
      <alignment vertical="center"/>
      <protection locked="0"/>
    </xf>
    <xf numFmtId="3" fontId="10" fillId="2" borderId="67" xfId="0" applyNumberFormat="1" applyFont="1" applyFill="1" applyBorder="1" applyAlignment="1" applyProtection="1">
      <alignment vertical="center"/>
      <protection locked="0"/>
    </xf>
    <xf numFmtId="3" fontId="10" fillId="2" borderId="67" xfId="1" applyFont="1" applyFill="1" applyBorder="1" applyAlignment="1" applyProtection="1">
      <alignment vertical="center"/>
      <protection locked="0"/>
    </xf>
    <xf numFmtId="3" fontId="10" fillId="2" borderId="68" xfId="0" applyNumberFormat="1" applyFont="1" applyFill="1" applyBorder="1" applyAlignment="1" applyProtection="1">
      <alignment vertical="center"/>
      <protection locked="0"/>
    </xf>
    <xf numFmtId="3" fontId="10" fillId="2" borderId="66" xfId="0" applyNumberFormat="1" applyFont="1" applyFill="1" applyBorder="1" applyAlignment="1" applyProtection="1">
      <alignment vertical="center"/>
    </xf>
    <xf numFmtId="3" fontId="10" fillId="2" borderId="67" xfId="0" applyNumberFormat="1" applyFont="1" applyFill="1" applyBorder="1" applyAlignment="1" applyProtection="1">
      <alignment vertical="center"/>
    </xf>
    <xf numFmtId="3" fontId="10" fillId="2" borderId="68" xfId="0" applyNumberFormat="1" applyFont="1" applyFill="1" applyBorder="1" applyAlignment="1" applyProtection="1">
      <alignment vertical="center"/>
    </xf>
    <xf numFmtId="3" fontId="10" fillId="2" borderId="20" xfId="0" applyNumberFormat="1" applyFont="1" applyFill="1" applyBorder="1" applyAlignment="1" applyProtection="1">
      <alignment vertical="center"/>
    </xf>
    <xf numFmtId="3" fontId="10" fillId="2" borderId="21" xfId="0" applyNumberFormat="1" applyFont="1" applyFill="1" applyBorder="1" applyAlignment="1" applyProtection="1">
      <alignment vertical="center"/>
    </xf>
    <xf numFmtId="3" fontId="10" fillId="2" borderId="24" xfId="0" applyNumberFormat="1" applyFont="1" applyFill="1" applyBorder="1" applyAlignment="1" applyProtection="1">
      <alignment vertical="center"/>
    </xf>
    <xf numFmtId="3" fontId="18" fillId="0" borderId="87" xfId="0" applyNumberFormat="1" applyFont="1" applyBorder="1" applyAlignment="1">
      <alignment vertical="center"/>
    </xf>
    <xf numFmtId="0" fontId="20" fillId="0" borderId="0" xfId="0" applyFont="1"/>
    <xf numFmtId="0" fontId="20" fillId="2" borderId="0" xfId="0" applyFont="1" applyFill="1" applyProtection="1"/>
    <xf numFmtId="3" fontId="22" fillId="2" borderId="0" xfId="0" applyNumberFormat="1" applyFont="1" applyFill="1" applyAlignment="1" applyProtection="1">
      <alignment horizontal="right" vertical="center"/>
    </xf>
    <xf numFmtId="3" fontId="10" fillId="2" borderId="10" xfId="1" applyFont="1" applyFill="1" applyBorder="1" applyAlignment="1" applyProtection="1">
      <alignment vertical="center"/>
    </xf>
    <xf numFmtId="3" fontId="18" fillId="2" borderId="30" xfId="0" applyNumberFormat="1" applyFont="1" applyFill="1" applyBorder="1" applyAlignment="1" applyProtection="1">
      <alignment vertical="center"/>
    </xf>
    <xf numFmtId="3" fontId="18" fillId="2" borderId="58" xfId="0" applyNumberFormat="1" applyFont="1" applyFill="1" applyBorder="1" applyAlignment="1" applyProtection="1">
      <alignment vertical="center"/>
    </xf>
    <xf numFmtId="3" fontId="10" fillId="2" borderId="39" xfId="1" applyFont="1" applyFill="1" applyBorder="1" applyAlignment="1" applyProtection="1">
      <alignment vertical="center"/>
    </xf>
    <xf numFmtId="3" fontId="10" fillId="2" borderId="67" xfId="1" applyFont="1" applyFill="1" applyBorder="1" applyAlignment="1" applyProtection="1">
      <alignment vertical="center"/>
    </xf>
    <xf numFmtId="0" fontId="10" fillId="3" borderId="2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69" xfId="0" applyFont="1" applyFill="1" applyBorder="1" applyAlignment="1">
      <alignment horizontal="left" vertical="center" wrapText="1"/>
    </xf>
    <xf numFmtId="0" fontId="10" fillId="3" borderId="72" xfId="0" applyFont="1" applyFill="1" applyBorder="1" applyAlignment="1">
      <alignment horizontal="left" vertical="center" wrapText="1"/>
    </xf>
    <xf numFmtId="0" fontId="10" fillId="3" borderId="75" xfId="0" applyFont="1" applyFill="1" applyBorder="1" applyAlignment="1">
      <alignment horizontal="left" vertical="center" wrapText="1"/>
    </xf>
    <xf numFmtId="0" fontId="10" fillId="3" borderId="70" xfId="0" applyFont="1" applyFill="1" applyBorder="1" applyAlignment="1">
      <alignment horizontal="left" vertical="center" wrapText="1"/>
    </xf>
    <xf numFmtId="0" fontId="10" fillId="3" borderId="73" xfId="0" applyFont="1" applyFill="1" applyBorder="1" applyAlignment="1">
      <alignment horizontal="left" vertical="center" wrapText="1"/>
    </xf>
    <xf numFmtId="0" fontId="10" fillId="3" borderId="76" xfId="0" applyFont="1" applyFill="1" applyBorder="1" applyAlignment="1">
      <alignment horizontal="left" vertical="center" wrapText="1"/>
    </xf>
    <xf numFmtId="0" fontId="10" fillId="3" borderId="71" xfId="0" applyFont="1" applyFill="1" applyBorder="1" applyAlignment="1">
      <alignment horizontal="left" vertical="center" wrapText="1"/>
    </xf>
    <xf numFmtId="0" fontId="10" fillId="3" borderId="74" xfId="0" applyFont="1" applyFill="1" applyBorder="1" applyAlignment="1">
      <alignment horizontal="left" vertical="center" wrapText="1"/>
    </xf>
    <xf numFmtId="0" fontId="10" fillId="3" borderId="77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10" fillId="3" borderId="62" xfId="0" applyFont="1" applyFill="1" applyBorder="1" applyAlignment="1">
      <alignment horizontal="left" vertical="center"/>
    </xf>
    <xf numFmtId="0" fontId="10" fillId="3" borderId="63" xfId="0" applyFont="1" applyFill="1" applyBorder="1" applyAlignment="1">
      <alignment horizontal="left" vertical="center"/>
    </xf>
    <xf numFmtId="0" fontId="10" fillId="3" borderId="64" xfId="0" applyFont="1" applyFill="1" applyBorder="1" applyAlignment="1">
      <alignment horizontal="left" vertical="center"/>
    </xf>
    <xf numFmtId="0" fontId="10" fillId="3" borderId="65" xfId="0" applyFont="1" applyFill="1" applyBorder="1" applyAlignment="1">
      <alignment horizontal="left" vertical="center"/>
    </xf>
    <xf numFmtId="0" fontId="10" fillId="3" borderId="79" xfId="0" applyFont="1" applyFill="1" applyBorder="1" applyAlignment="1">
      <alignment horizontal="left" vertical="center" wrapText="1"/>
    </xf>
    <xf numFmtId="0" fontId="10" fillId="3" borderId="82" xfId="0" applyFont="1" applyFill="1" applyBorder="1" applyAlignment="1">
      <alignment horizontal="left" vertical="center" wrapText="1"/>
    </xf>
    <xf numFmtId="0" fontId="10" fillId="3" borderId="85" xfId="0" applyFont="1" applyFill="1" applyBorder="1" applyAlignment="1">
      <alignment horizontal="left" vertical="center" wrapText="1"/>
    </xf>
    <xf numFmtId="0" fontId="10" fillId="3" borderId="78" xfId="0" applyFont="1" applyFill="1" applyBorder="1" applyAlignment="1">
      <alignment horizontal="left" vertical="center"/>
    </xf>
    <xf numFmtId="0" fontId="10" fillId="3" borderId="81" xfId="0" applyFont="1" applyFill="1" applyBorder="1" applyAlignment="1">
      <alignment horizontal="left" vertical="center"/>
    </xf>
    <xf numFmtId="0" fontId="10" fillId="3" borderId="84" xfId="0" applyFont="1" applyFill="1" applyBorder="1" applyAlignment="1">
      <alignment horizontal="left" vertical="center"/>
    </xf>
    <xf numFmtId="0" fontId="9" fillId="3" borderId="59" xfId="0" applyFont="1" applyFill="1" applyBorder="1" applyAlignment="1" applyProtection="1">
      <alignment horizontal="center" vertical="center"/>
      <protection locked="0"/>
    </xf>
    <xf numFmtId="0" fontId="9" fillId="3" borderId="60" xfId="0" applyFont="1" applyFill="1" applyBorder="1" applyAlignment="1" applyProtection="1">
      <alignment horizontal="center" vertical="center"/>
      <protection locked="0"/>
    </xf>
    <xf numFmtId="0" fontId="9" fillId="3" borderId="61" xfId="0" applyFont="1" applyFill="1" applyBorder="1" applyAlignment="1" applyProtection="1">
      <alignment horizontal="center" vertical="center"/>
      <protection locked="0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10" fillId="3" borderId="49" xfId="0" applyFont="1" applyFill="1" applyBorder="1" applyAlignment="1">
      <alignment horizontal="left" vertical="center" wrapText="1"/>
    </xf>
    <xf numFmtId="0" fontId="10" fillId="3" borderId="50" xfId="0" applyFont="1" applyFill="1" applyBorder="1" applyAlignment="1">
      <alignment horizontal="left" vertical="center" wrapText="1"/>
    </xf>
    <xf numFmtId="0" fontId="10" fillId="3" borderId="51" xfId="0" applyFont="1" applyFill="1" applyBorder="1" applyAlignment="1">
      <alignment horizontal="left" vertical="center" wrapText="1"/>
    </xf>
    <xf numFmtId="0" fontId="10" fillId="3" borderId="80" xfId="0" applyFont="1" applyFill="1" applyBorder="1" applyAlignment="1">
      <alignment horizontal="left" vertical="center" wrapText="1"/>
    </xf>
    <xf numFmtId="0" fontId="10" fillId="3" borderId="83" xfId="0" applyFont="1" applyFill="1" applyBorder="1" applyAlignment="1">
      <alignment horizontal="left" vertical="center" wrapText="1"/>
    </xf>
    <xf numFmtId="0" fontId="10" fillId="3" borderId="86" xfId="0" applyFont="1" applyFill="1" applyBorder="1" applyAlignment="1">
      <alignment horizontal="left" vertical="center" wrapText="1"/>
    </xf>
    <xf numFmtId="0" fontId="10" fillId="3" borderId="34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3"/>
  <sheetViews>
    <sheetView tabSelected="1" zoomScale="125" zoomScaleNormal="125" workbookViewId="0">
      <pane xSplit="2" ySplit="4" topLeftCell="C26" activePane="bottomRight" state="frozen"/>
      <selection activeCell="A59" sqref="A59"/>
      <selection pane="topRight" activeCell="A59" sqref="A59"/>
      <selection pane="bottomLeft" activeCell="A59" sqref="A59"/>
      <selection pane="bottomRight" activeCell="A2" sqref="A2:B4"/>
    </sheetView>
  </sheetViews>
  <sheetFormatPr baseColWidth="10" defaultRowHeight="12.75"/>
  <cols>
    <col min="1" max="1" width="3.7109375" style="6" customWidth="1"/>
    <col min="2" max="2" width="19.7109375" style="8" customWidth="1"/>
    <col min="3" max="7" width="10.7109375" style="5" customWidth="1"/>
    <col min="8" max="8" width="11.7109375" style="5" customWidth="1"/>
    <col min="9" max="10" width="10.7109375" style="5" customWidth="1"/>
    <col min="11" max="11" width="11.7109375" style="5" customWidth="1"/>
    <col min="12" max="13" width="10.7109375" style="5" customWidth="1"/>
    <col min="14" max="16384" width="11.42578125" style="6"/>
  </cols>
  <sheetData>
    <row r="1" spans="1:26" ht="20.100000000000001" customHeight="1" thickBot="1">
      <c r="A1" s="42" t="s">
        <v>64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2.75" customHeight="1">
      <c r="A2" s="135" t="s">
        <v>38</v>
      </c>
      <c r="B2" s="135"/>
      <c r="C2" s="126" t="s">
        <v>39</v>
      </c>
      <c r="D2" s="129" t="s">
        <v>60</v>
      </c>
      <c r="E2" s="129" t="s">
        <v>40</v>
      </c>
      <c r="F2" s="129" t="s">
        <v>59</v>
      </c>
      <c r="G2" s="129" t="s">
        <v>48</v>
      </c>
      <c r="H2" s="129" t="s">
        <v>41</v>
      </c>
      <c r="I2" s="129" t="s">
        <v>42</v>
      </c>
      <c r="J2" s="129" t="s">
        <v>43</v>
      </c>
      <c r="K2" s="129" t="s">
        <v>58</v>
      </c>
      <c r="L2" s="132" t="s">
        <v>44</v>
      </c>
      <c r="M2" s="123" t="s">
        <v>45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136"/>
      <c r="B3" s="136"/>
      <c r="C3" s="127"/>
      <c r="D3" s="130"/>
      <c r="E3" s="130"/>
      <c r="F3" s="130"/>
      <c r="G3" s="130"/>
      <c r="H3" s="130"/>
      <c r="I3" s="130"/>
      <c r="J3" s="130"/>
      <c r="K3" s="130"/>
      <c r="L3" s="133"/>
      <c r="M3" s="12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3.5" thickBot="1">
      <c r="A4" s="137"/>
      <c r="B4" s="137"/>
      <c r="C4" s="128"/>
      <c r="D4" s="131"/>
      <c r="E4" s="131"/>
      <c r="F4" s="131"/>
      <c r="G4" s="131"/>
      <c r="H4" s="131"/>
      <c r="I4" s="131"/>
      <c r="J4" s="131"/>
      <c r="K4" s="131"/>
      <c r="L4" s="134"/>
      <c r="M4" s="125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44">
        <v>1</v>
      </c>
      <c r="B5" s="48" t="s">
        <v>0</v>
      </c>
      <c r="C5" s="53">
        <v>98605856</v>
      </c>
      <c r="D5" s="54">
        <v>47951874</v>
      </c>
      <c r="E5" s="54">
        <v>10889717</v>
      </c>
      <c r="F5" s="55">
        <v>21524240</v>
      </c>
      <c r="G5" s="54">
        <v>0</v>
      </c>
      <c r="H5" s="54">
        <v>13883268</v>
      </c>
      <c r="I5" s="55">
        <v>65160579</v>
      </c>
      <c r="J5" s="54">
        <v>0</v>
      </c>
      <c r="K5" s="54">
        <v>17514237</v>
      </c>
      <c r="L5" s="56">
        <v>24498654</v>
      </c>
      <c r="M5" s="72">
        <f>SUM(C5:L5)</f>
        <v>300028425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45">
        <v>2</v>
      </c>
      <c r="B6" s="49" t="s">
        <v>1</v>
      </c>
      <c r="C6" s="57">
        <v>4145876</v>
      </c>
      <c r="D6" s="58">
        <v>2105515</v>
      </c>
      <c r="E6" s="58">
        <v>621906</v>
      </c>
      <c r="F6" s="59">
        <v>1193389</v>
      </c>
      <c r="G6" s="58">
        <v>571</v>
      </c>
      <c r="H6" s="58">
        <v>2505153</v>
      </c>
      <c r="I6" s="58">
        <v>2425522</v>
      </c>
      <c r="J6" s="58">
        <v>112355</v>
      </c>
      <c r="K6" s="58">
        <v>118443</v>
      </c>
      <c r="L6" s="60">
        <v>775188</v>
      </c>
      <c r="M6" s="70">
        <f t="shared" ref="M6:M41" si="0">SUM(C6:L6)</f>
        <v>14003918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>
      <c r="A7" s="45">
        <v>3</v>
      </c>
      <c r="B7" s="49" t="s">
        <v>2</v>
      </c>
      <c r="C7" s="61">
        <v>3869967</v>
      </c>
      <c r="D7" s="62">
        <v>4290637</v>
      </c>
      <c r="E7" s="62">
        <v>557395</v>
      </c>
      <c r="F7" s="58">
        <v>1188752</v>
      </c>
      <c r="G7" s="62">
        <v>12579</v>
      </c>
      <c r="H7" s="62">
        <v>2869384</v>
      </c>
      <c r="I7" s="58">
        <v>5226080</v>
      </c>
      <c r="J7" s="62">
        <v>210447</v>
      </c>
      <c r="K7" s="62">
        <v>316304</v>
      </c>
      <c r="L7" s="63">
        <v>951563</v>
      </c>
      <c r="M7" s="70">
        <f t="shared" si="0"/>
        <v>19493108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45">
        <v>71</v>
      </c>
      <c r="B8" s="49" t="s">
        <v>33</v>
      </c>
      <c r="C8" s="57">
        <v>6515345</v>
      </c>
      <c r="D8" s="58">
        <v>3503887</v>
      </c>
      <c r="E8" s="58">
        <v>1165939</v>
      </c>
      <c r="F8" s="59">
        <v>1473047</v>
      </c>
      <c r="G8" s="58">
        <v>101</v>
      </c>
      <c r="H8" s="58">
        <v>4374302</v>
      </c>
      <c r="I8" s="58">
        <v>8774267</v>
      </c>
      <c r="J8" s="58">
        <v>484838</v>
      </c>
      <c r="K8" s="58">
        <v>106799</v>
      </c>
      <c r="L8" s="60">
        <v>2881834</v>
      </c>
      <c r="M8" s="70">
        <f t="shared" si="0"/>
        <v>29280359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45">
        <v>6</v>
      </c>
      <c r="B9" s="49" t="s">
        <v>3</v>
      </c>
      <c r="C9" s="61">
        <v>2248456</v>
      </c>
      <c r="D9" s="62">
        <v>2015191</v>
      </c>
      <c r="E9" s="62">
        <v>163225</v>
      </c>
      <c r="F9" s="58">
        <v>390019</v>
      </c>
      <c r="G9" s="62">
        <v>65</v>
      </c>
      <c r="H9" s="62">
        <v>1461222</v>
      </c>
      <c r="I9" s="58">
        <v>1284830</v>
      </c>
      <c r="J9" s="62">
        <v>87465</v>
      </c>
      <c r="K9" s="62">
        <v>269236</v>
      </c>
      <c r="L9" s="63">
        <v>226471</v>
      </c>
      <c r="M9" s="70">
        <f t="shared" si="0"/>
        <v>8146180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45">
        <v>7</v>
      </c>
      <c r="B10" s="49" t="s">
        <v>4</v>
      </c>
      <c r="C10" s="57">
        <v>3114079</v>
      </c>
      <c r="D10" s="58">
        <v>1700061</v>
      </c>
      <c r="E10" s="58">
        <v>149018</v>
      </c>
      <c r="F10" s="59">
        <v>713082</v>
      </c>
      <c r="G10" s="58">
        <v>173</v>
      </c>
      <c r="H10" s="58">
        <v>2000830</v>
      </c>
      <c r="I10" s="58">
        <v>1225983</v>
      </c>
      <c r="J10" s="58">
        <v>105640</v>
      </c>
      <c r="K10" s="58">
        <v>383588</v>
      </c>
      <c r="L10" s="60">
        <v>113129</v>
      </c>
      <c r="M10" s="70">
        <f t="shared" si="0"/>
        <v>9505583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45">
        <v>8</v>
      </c>
      <c r="B11" s="49" t="s">
        <v>5</v>
      </c>
      <c r="C11" s="61">
        <v>453945</v>
      </c>
      <c r="D11" s="62">
        <v>299246</v>
      </c>
      <c r="E11" s="62">
        <v>40832</v>
      </c>
      <c r="F11" s="58">
        <v>87238</v>
      </c>
      <c r="G11" s="62">
        <v>0</v>
      </c>
      <c r="H11" s="62">
        <v>155552</v>
      </c>
      <c r="I11" s="58">
        <v>173157</v>
      </c>
      <c r="J11" s="62">
        <v>13658</v>
      </c>
      <c r="K11" s="62">
        <v>86584</v>
      </c>
      <c r="L11" s="63">
        <v>45509</v>
      </c>
      <c r="M11" s="70">
        <f t="shared" si="0"/>
        <v>1355721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45">
        <v>9</v>
      </c>
      <c r="B12" s="49" t="s">
        <v>6</v>
      </c>
      <c r="C12" s="57">
        <v>5193721</v>
      </c>
      <c r="D12" s="58">
        <v>5151714</v>
      </c>
      <c r="E12" s="58">
        <v>711699</v>
      </c>
      <c r="F12" s="59">
        <v>1612482</v>
      </c>
      <c r="G12" s="58">
        <v>0</v>
      </c>
      <c r="H12" s="58">
        <v>3493659</v>
      </c>
      <c r="I12" s="58">
        <v>4238961</v>
      </c>
      <c r="J12" s="58">
        <v>248042</v>
      </c>
      <c r="K12" s="58">
        <v>652070</v>
      </c>
      <c r="L12" s="60">
        <v>679591</v>
      </c>
      <c r="M12" s="70">
        <f t="shared" si="0"/>
        <v>21981939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45">
        <v>10</v>
      </c>
      <c r="B13" s="49" t="s">
        <v>7</v>
      </c>
      <c r="C13" s="61">
        <v>1485137</v>
      </c>
      <c r="D13" s="62">
        <v>1193404</v>
      </c>
      <c r="E13" s="62">
        <v>319875</v>
      </c>
      <c r="F13" s="58">
        <v>753857</v>
      </c>
      <c r="G13" s="62">
        <v>238</v>
      </c>
      <c r="H13" s="62">
        <v>784988</v>
      </c>
      <c r="I13" s="58">
        <v>556750</v>
      </c>
      <c r="J13" s="62">
        <v>39204</v>
      </c>
      <c r="K13" s="62">
        <v>213173</v>
      </c>
      <c r="L13" s="63">
        <v>73561</v>
      </c>
      <c r="M13" s="70">
        <f t="shared" si="0"/>
        <v>5420187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45">
        <v>11</v>
      </c>
      <c r="B14" s="49" t="s">
        <v>8</v>
      </c>
      <c r="C14" s="57">
        <v>9786794</v>
      </c>
      <c r="D14" s="58">
        <v>8747722</v>
      </c>
      <c r="E14" s="58">
        <v>1390922</v>
      </c>
      <c r="F14" s="59">
        <v>2006202</v>
      </c>
      <c r="G14" s="58">
        <v>0</v>
      </c>
      <c r="H14" s="58">
        <v>4089837</v>
      </c>
      <c r="I14" s="58">
        <v>4048950</v>
      </c>
      <c r="J14" s="58">
        <v>287047</v>
      </c>
      <c r="K14" s="58">
        <v>1061</v>
      </c>
      <c r="L14" s="60">
        <v>1155364</v>
      </c>
      <c r="M14" s="70">
        <f t="shared" si="0"/>
        <v>31513899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45">
        <v>12</v>
      </c>
      <c r="B15" s="49" t="s">
        <v>9</v>
      </c>
      <c r="C15" s="61">
        <v>6051412</v>
      </c>
      <c r="D15" s="62">
        <v>4939701</v>
      </c>
      <c r="E15" s="62">
        <v>691339</v>
      </c>
      <c r="F15" s="58">
        <v>1763530</v>
      </c>
      <c r="G15" s="62">
        <v>341</v>
      </c>
      <c r="H15" s="62">
        <v>3661502</v>
      </c>
      <c r="I15" s="58">
        <v>3808034</v>
      </c>
      <c r="J15" s="62">
        <v>254414</v>
      </c>
      <c r="K15" s="62">
        <v>753959</v>
      </c>
      <c r="L15" s="63">
        <v>2309700</v>
      </c>
      <c r="M15" s="70">
        <f t="shared" si="0"/>
        <v>24233932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45">
        <v>73</v>
      </c>
      <c r="B16" s="49" t="s">
        <v>51</v>
      </c>
      <c r="C16" s="57">
        <v>11106940</v>
      </c>
      <c r="D16" s="58">
        <v>7016143</v>
      </c>
      <c r="E16" s="58">
        <v>1375727</v>
      </c>
      <c r="F16" s="59">
        <v>2981059</v>
      </c>
      <c r="G16" s="58">
        <v>15480</v>
      </c>
      <c r="H16" s="58">
        <v>6418315</v>
      </c>
      <c r="I16" s="58">
        <v>11607277</v>
      </c>
      <c r="J16" s="58">
        <v>522611</v>
      </c>
      <c r="K16" s="58">
        <v>611813</v>
      </c>
      <c r="L16" s="60">
        <v>2401452</v>
      </c>
      <c r="M16" s="70">
        <f t="shared" si="0"/>
        <v>44056817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45">
        <v>15</v>
      </c>
      <c r="B17" s="49" t="s">
        <v>10</v>
      </c>
      <c r="C17" s="61">
        <v>7194695</v>
      </c>
      <c r="D17" s="62">
        <v>6671900</v>
      </c>
      <c r="E17" s="62">
        <v>788139</v>
      </c>
      <c r="F17" s="58">
        <v>2077085</v>
      </c>
      <c r="G17" s="62">
        <v>165</v>
      </c>
      <c r="H17" s="62">
        <v>4970795</v>
      </c>
      <c r="I17" s="58">
        <v>4488861</v>
      </c>
      <c r="J17" s="62">
        <v>255913</v>
      </c>
      <c r="K17" s="62">
        <v>1698201</v>
      </c>
      <c r="L17" s="63">
        <v>684579</v>
      </c>
      <c r="M17" s="70">
        <f t="shared" si="0"/>
        <v>28830333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45">
        <v>16</v>
      </c>
      <c r="B18" s="49" t="s">
        <v>52</v>
      </c>
      <c r="C18" s="57">
        <v>6062785</v>
      </c>
      <c r="D18" s="58">
        <v>3843739</v>
      </c>
      <c r="E18" s="58">
        <v>607789</v>
      </c>
      <c r="F18" s="59">
        <v>2889610</v>
      </c>
      <c r="G18" s="58">
        <v>638</v>
      </c>
      <c r="H18" s="58">
        <v>3958131</v>
      </c>
      <c r="I18" s="58">
        <v>3487029</v>
      </c>
      <c r="J18" s="58">
        <v>168356</v>
      </c>
      <c r="K18" s="58">
        <v>154414</v>
      </c>
      <c r="L18" s="60">
        <v>708269</v>
      </c>
      <c r="M18" s="70">
        <f t="shared" si="0"/>
        <v>21880760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45">
        <v>18</v>
      </c>
      <c r="B19" s="49" t="s">
        <v>11</v>
      </c>
      <c r="C19" s="61">
        <v>1469318</v>
      </c>
      <c r="D19" s="62">
        <v>916466</v>
      </c>
      <c r="E19" s="62">
        <v>140558</v>
      </c>
      <c r="F19" s="58">
        <v>349287</v>
      </c>
      <c r="G19" s="62">
        <v>0</v>
      </c>
      <c r="H19" s="62">
        <v>783977</v>
      </c>
      <c r="I19" s="58">
        <v>572757</v>
      </c>
      <c r="J19" s="62">
        <v>38577</v>
      </c>
      <c r="K19" s="62">
        <v>352329</v>
      </c>
      <c r="L19" s="63">
        <v>236770</v>
      </c>
      <c r="M19" s="70">
        <f t="shared" si="0"/>
        <v>4860039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45">
        <v>19</v>
      </c>
      <c r="B20" s="49" t="s">
        <v>12</v>
      </c>
      <c r="C20" s="57">
        <v>86229</v>
      </c>
      <c r="D20" s="58">
        <v>141060</v>
      </c>
      <c r="E20" s="58">
        <v>8469</v>
      </c>
      <c r="F20" s="59">
        <v>37369</v>
      </c>
      <c r="G20" s="58">
        <v>0</v>
      </c>
      <c r="H20" s="58">
        <v>61214</v>
      </c>
      <c r="I20" s="58">
        <v>44449</v>
      </c>
      <c r="J20" s="58">
        <v>0</v>
      </c>
      <c r="K20" s="58">
        <v>34158</v>
      </c>
      <c r="L20" s="60">
        <v>15244</v>
      </c>
      <c r="M20" s="70">
        <f t="shared" si="0"/>
        <v>428192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45">
        <v>20</v>
      </c>
      <c r="B21" s="49" t="s">
        <v>13</v>
      </c>
      <c r="C21" s="61">
        <v>5014572</v>
      </c>
      <c r="D21" s="62">
        <v>2051075</v>
      </c>
      <c r="E21" s="62">
        <v>490606</v>
      </c>
      <c r="F21" s="58">
        <v>939132</v>
      </c>
      <c r="G21" s="62">
        <v>0</v>
      </c>
      <c r="H21" s="62">
        <v>3051863</v>
      </c>
      <c r="I21" s="58">
        <v>2636584</v>
      </c>
      <c r="J21" s="62">
        <v>172605</v>
      </c>
      <c r="K21" s="62">
        <v>1726043</v>
      </c>
      <c r="L21" s="63">
        <v>303288</v>
      </c>
      <c r="M21" s="70">
        <f t="shared" si="0"/>
        <v>16385768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>
      <c r="A22" s="45">
        <v>21</v>
      </c>
      <c r="B22" s="49" t="s">
        <v>14</v>
      </c>
      <c r="C22" s="57">
        <v>2310776</v>
      </c>
      <c r="D22" s="58">
        <v>1333893</v>
      </c>
      <c r="E22" s="58">
        <v>192786</v>
      </c>
      <c r="F22" s="59">
        <v>533101</v>
      </c>
      <c r="G22" s="58">
        <v>0</v>
      </c>
      <c r="H22" s="58">
        <v>1675807</v>
      </c>
      <c r="I22" s="58">
        <v>2257729</v>
      </c>
      <c r="J22" s="58">
        <v>92335</v>
      </c>
      <c r="K22" s="58">
        <v>105706</v>
      </c>
      <c r="L22" s="60">
        <v>169773</v>
      </c>
      <c r="M22" s="70">
        <f t="shared" si="0"/>
        <v>8671906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45">
        <v>22</v>
      </c>
      <c r="B23" s="49" t="s">
        <v>15</v>
      </c>
      <c r="C23" s="61">
        <v>3328266</v>
      </c>
      <c r="D23" s="62">
        <v>1699779</v>
      </c>
      <c r="E23" s="62">
        <v>262773</v>
      </c>
      <c r="F23" s="58">
        <v>1294731</v>
      </c>
      <c r="G23" s="62">
        <v>413</v>
      </c>
      <c r="H23" s="62">
        <v>2286396</v>
      </c>
      <c r="I23" s="58">
        <v>1472828</v>
      </c>
      <c r="J23" s="62">
        <v>107657</v>
      </c>
      <c r="K23" s="62">
        <v>349844</v>
      </c>
      <c r="L23" s="63">
        <v>345000</v>
      </c>
      <c r="M23" s="70">
        <f t="shared" si="0"/>
        <v>11147687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45">
        <v>23</v>
      </c>
      <c r="B24" s="49" t="s">
        <v>16</v>
      </c>
      <c r="C24" s="57">
        <v>258832</v>
      </c>
      <c r="D24" s="58">
        <v>146948</v>
      </c>
      <c r="E24" s="58">
        <v>7018</v>
      </c>
      <c r="F24" s="59">
        <v>20339</v>
      </c>
      <c r="G24" s="58">
        <v>75</v>
      </c>
      <c r="H24" s="58">
        <v>264523</v>
      </c>
      <c r="I24" s="58">
        <v>217162</v>
      </c>
      <c r="J24" s="58">
        <v>8939</v>
      </c>
      <c r="K24" s="58">
        <v>8965</v>
      </c>
      <c r="L24" s="60">
        <v>5135</v>
      </c>
      <c r="M24" s="70">
        <f t="shared" si="0"/>
        <v>937936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45">
        <v>24</v>
      </c>
      <c r="B25" s="49" t="s">
        <v>17</v>
      </c>
      <c r="C25" s="61">
        <v>226499</v>
      </c>
      <c r="D25" s="62">
        <v>204111</v>
      </c>
      <c r="E25" s="62">
        <v>1999</v>
      </c>
      <c r="F25" s="58">
        <v>75838</v>
      </c>
      <c r="G25" s="62">
        <v>0</v>
      </c>
      <c r="H25" s="62">
        <v>394663</v>
      </c>
      <c r="I25" s="58">
        <v>119710</v>
      </c>
      <c r="J25" s="62">
        <v>5969</v>
      </c>
      <c r="K25" s="62">
        <v>9947</v>
      </c>
      <c r="L25" s="63">
        <v>12483</v>
      </c>
      <c r="M25" s="70">
        <f t="shared" si="0"/>
        <v>1051219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45">
        <v>25</v>
      </c>
      <c r="B26" s="49" t="s">
        <v>18</v>
      </c>
      <c r="C26" s="57">
        <v>250591</v>
      </c>
      <c r="D26" s="58">
        <v>268361</v>
      </c>
      <c r="E26" s="58">
        <v>83803</v>
      </c>
      <c r="F26" s="59">
        <v>229183</v>
      </c>
      <c r="G26" s="58">
        <v>0</v>
      </c>
      <c r="H26" s="58">
        <v>217243</v>
      </c>
      <c r="I26" s="58">
        <v>351448</v>
      </c>
      <c r="J26" s="58">
        <v>11377</v>
      </c>
      <c r="K26" s="58">
        <v>72731</v>
      </c>
      <c r="L26" s="60">
        <v>83464</v>
      </c>
      <c r="M26" s="70">
        <f t="shared" si="0"/>
        <v>1568201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45">
        <v>72</v>
      </c>
      <c r="B27" s="49" t="s">
        <v>34</v>
      </c>
      <c r="C27" s="61">
        <v>30899682</v>
      </c>
      <c r="D27" s="62">
        <v>11899021</v>
      </c>
      <c r="E27" s="62">
        <v>1084231</v>
      </c>
      <c r="F27" s="58">
        <v>4156681</v>
      </c>
      <c r="G27" s="62">
        <v>0</v>
      </c>
      <c r="H27" s="62">
        <v>848457</v>
      </c>
      <c r="I27" s="58">
        <v>6639353</v>
      </c>
      <c r="J27" s="62">
        <v>441426</v>
      </c>
      <c r="K27" s="62">
        <v>3064486</v>
      </c>
      <c r="L27" s="63">
        <v>4975907</v>
      </c>
      <c r="M27" s="70">
        <f t="shared" si="0"/>
        <v>64009244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45">
        <v>33</v>
      </c>
      <c r="B28" s="49" t="s">
        <v>19</v>
      </c>
      <c r="C28" s="57">
        <v>695851</v>
      </c>
      <c r="D28" s="58">
        <v>753627</v>
      </c>
      <c r="E28" s="58">
        <v>69080</v>
      </c>
      <c r="F28" s="59">
        <v>264650</v>
      </c>
      <c r="G28" s="58">
        <v>0</v>
      </c>
      <c r="H28" s="58">
        <v>381868</v>
      </c>
      <c r="I28" s="58">
        <v>338506</v>
      </c>
      <c r="J28" s="58">
        <v>16574</v>
      </c>
      <c r="K28" s="58">
        <v>181382</v>
      </c>
      <c r="L28" s="60">
        <v>236950</v>
      </c>
      <c r="M28" s="70">
        <f t="shared" si="0"/>
        <v>2938488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>
      <c r="A29" s="45">
        <v>35</v>
      </c>
      <c r="B29" s="49" t="s">
        <v>20</v>
      </c>
      <c r="C29" s="61">
        <v>1258699</v>
      </c>
      <c r="D29" s="62">
        <v>865037</v>
      </c>
      <c r="E29" s="62">
        <v>203317</v>
      </c>
      <c r="F29" s="58">
        <v>313616</v>
      </c>
      <c r="G29" s="62">
        <v>0</v>
      </c>
      <c r="H29" s="62">
        <v>696322</v>
      </c>
      <c r="I29" s="58">
        <v>626811</v>
      </c>
      <c r="J29" s="62">
        <v>25941</v>
      </c>
      <c r="K29" s="62">
        <v>155455</v>
      </c>
      <c r="L29" s="63">
        <v>145358</v>
      </c>
      <c r="M29" s="70">
        <f t="shared" si="0"/>
        <v>4290556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>
      <c r="A30" s="45">
        <v>74</v>
      </c>
      <c r="B30" s="49" t="s">
        <v>53</v>
      </c>
      <c r="C30" s="57">
        <v>22391242</v>
      </c>
      <c r="D30" s="58">
        <v>11992031</v>
      </c>
      <c r="E30" s="58">
        <v>1629852</v>
      </c>
      <c r="F30" s="59">
        <v>4326479</v>
      </c>
      <c r="G30" s="58">
        <v>21982</v>
      </c>
      <c r="H30" s="58">
        <v>14534969</v>
      </c>
      <c r="I30" s="58">
        <v>14163165</v>
      </c>
      <c r="J30" s="58">
        <v>188101</v>
      </c>
      <c r="K30" s="58">
        <v>190956</v>
      </c>
      <c r="L30" s="60">
        <v>1518765</v>
      </c>
      <c r="M30" s="70">
        <f t="shared" si="0"/>
        <v>70957542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45">
        <v>49</v>
      </c>
      <c r="B31" s="49" t="s">
        <v>21</v>
      </c>
      <c r="C31" s="61">
        <v>301960</v>
      </c>
      <c r="D31" s="62">
        <v>420767</v>
      </c>
      <c r="E31" s="62">
        <v>22658</v>
      </c>
      <c r="F31" s="58">
        <v>329757</v>
      </c>
      <c r="G31" s="62">
        <v>0</v>
      </c>
      <c r="H31" s="62">
        <v>550049</v>
      </c>
      <c r="I31" s="58">
        <v>263889</v>
      </c>
      <c r="J31" s="62">
        <v>13493</v>
      </c>
      <c r="K31" s="62">
        <v>4013</v>
      </c>
      <c r="L31" s="63">
        <v>32847</v>
      </c>
      <c r="M31" s="70">
        <f t="shared" si="0"/>
        <v>1939433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>
      <c r="A32" s="45">
        <v>53</v>
      </c>
      <c r="B32" s="49" t="s">
        <v>22</v>
      </c>
      <c r="C32" s="57">
        <v>33456025</v>
      </c>
      <c r="D32" s="58">
        <v>14126584</v>
      </c>
      <c r="E32" s="58">
        <v>2839540</v>
      </c>
      <c r="F32" s="59">
        <v>5628897</v>
      </c>
      <c r="G32" s="58">
        <v>0</v>
      </c>
      <c r="H32" s="58">
        <v>2102542</v>
      </c>
      <c r="I32" s="58">
        <v>19555143</v>
      </c>
      <c r="J32" s="58">
        <v>0</v>
      </c>
      <c r="K32" s="58">
        <v>11023444</v>
      </c>
      <c r="L32" s="60">
        <v>5105953</v>
      </c>
      <c r="M32" s="70">
        <f t="shared" si="0"/>
        <v>93838128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>
      <c r="A33" s="45">
        <v>54</v>
      </c>
      <c r="B33" s="49" t="s">
        <v>23</v>
      </c>
      <c r="C33" s="61">
        <v>1943714</v>
      </c>
      <c r="D33" s="62">
        <v>1756024</v>
      </c>
      <c r="E33" s="62">
        <v>248218</v>
      </c>
      <c r="F33" s="58">
        <v>847012</v>
      </c>
      <c r="G33" s="62">
        <v>15470</v>
      </c>
      <c r="H33" s="62">
        <v>846990</v>
      </c>
      <c r="I33" s="58">
        <v>864189</v>
      </c>
      <c r="J33" s="62">
        <v>35298</v>
      </c>
      <c r="K33" s="62">
        <v>30896</v>
      </c>
      <c r="L33" s="63">
        <v>108945</v>
      </c>
      <c r="M33" s="70">
        <f t="shared" si="0"/>
        <v>6696756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>
      <c r="A34" s="45">
        <v>55</v>
      </c>
      <c r="B34" s="49" t="s">
        <v>24</v>
      </c>
      <c r="C34" s="57">
        <v>303649</v>
      </c>
      <c r="D34" s="58">
        <v>197947</v>
      </c>
      <c r="E34" s="58">
        <v>4301</v>
      </c>
      <c r="F34" s="59">
        <v>38231</v>
      </c>
      <c r="G34" s="58">
        <v>0</v>
      </c>
      <c r="H34" s="58">
        <v>191569</v>
      </c>
      <c r="I34" s="58">
        <v>160485</v>
      </c>
      <c r="J34" s="58">
        <v>0</v>
      </c>
      <c r="K34" s="58">
        <v>30776</v>
      </c>
      <c r="L34" s="60">
        <v>7597</v>
      </c>
      <c r="M34" s="70">
        <f t="shared" si="0"/>
        <v>934555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>
      <c r="A35" s="45">
        <v>56</v>
      </c>
      <c r="B35" s="49" t="s">
        <v>25</v>
      </c>
      <c r="C35" s="61">
        <v>637141</v>
      </c>
      <c r="D35" s="62">
        <v>422789</v>
      </c>
      <c r="E35" s="62">
        <v>35643</v>
      </c>
      <c r="F35" s="58">
        <v>199864</v>
      </c>
      <c r="G35" s="62">
        <v>0</v>
      </c>
      <c r="H35" s="62">
        <v>494708</v>
      </c>
      <c r="I35" s="58">
        <v>275207</v>
      </c>
      <c r="J35" s="62">
        <v>0</v>
      </c>
      <c r="K35" s="62">
        <v>86750</v>
      </c>
      <c r="L35" s="63">
        <v>49310</v>
      </c>
      <c r="M35" s="70">
        <f t="shared" si="0"/>
        <v>2201412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45">
        <v>57</v>
      </c>
      <c r="B36" s="49" t="s">
        <v>26</v>
      </c>
      <c r="C36" s="57">
        <v>532044</v>
      </c>
      <c r="D36" s="58">
        <v>334318</v>
      </c>
      <c r="E36" s="58">
        <v>22646</v>
      </c>
      <c r="F36" s="59">
        <v>103997</v>
      </c>
      <c r="G36" s="58">
        <v>0</v>
      </c>
      <c r="H36" s="58">
        <v>422522</v>
      </c>
      <c r="I36" s="58">
        <v>242395</v>
      </c>
      <c r="J36" s="58">
        <v>0</v>
      </c>
      <c r="K36" s="58">
        <v>1141</v>
      </c>
      <c r="L36" s="60">
        <v>10195</v>
      </c>
      <c r="M36" s="70">
        <f t="shared" si="0"/>
        <v>1669258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45">
        <v>58</v>
      </c>
      <c r="B37" s="49" t="s">
        <v>27</v>
      </c>
      <c r="C37" s="61">
        <v>1344636</v>
      </c>
      <c r="D37" s="62">
        <v>1153157</v>
      </c>
      <c r="E37" s="62">
        <v>165491</v>
      </c>
      <c r="F37" s="58">
        <v>352136</v>
      </c>
      <c r="G37" s="62">
        <v>759</v>
      </c>
      <c r="H37" s="62">
        <v>1169662</v>
      </c>
      <c r="I37" s="58">
        <v>1030413</v>
      </c>
      <c r="J37" s="62">
        <v>46528</v>
      </c>
      <c r="K37" s="62">
        <v>417948</v>
      </c>
      <c r="L37" s="63">
        <v>64660</v>
      </c>
      <c r="M37" s="70">
        <f t="shared" si="0"/>
        <v>5745390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45">
        <v>59</v>
      </c>
      <c r="B38" s="49" t="s">
        <v>28</v>
      </c>
      <c r="C38" s="57">
        <v>109165</v>
      </c>
      <c r="D38" s="58">
        <v>334267</v>
      </c>
      <c r="E38" s="58">
        <v>873</v>
      </c>
      <c r="F38" s="59">
        <v>57269</v>
      </c>
      <c r="G38" s="58">
        <v>0</v>
      </c>
      <c r="H38" s="58">
        <v>337099</v>
      </c>
      <c r="I38" s="58">
        <v>104822</v>
      </c>
      <c r="J38" s="58">
        <v>0</v>
      </c>
      <c r="K38" s="58">
        <v>15742</v>
      </c>
      <c r="L38" s="60">
        <v>11175</v>
      </c>
      <c r="M38" s="70">
        <f t="shared" si="0"/>
        <v>970412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45">
        <v>60</v>
      </c>
      <c r="B39" s="49" t="s">
        <v>29</v>
      </c>
      <c r="C39" s="61">
        <v>105922703</v>
      </c>
      <c r="D39" s="62">
        <v>44528309</v>
      </c>
      <c r="E39" s="62">
        <v>11887082</v>
      </c>
      <c r="F39" s="58">
        <v>22015002</v>
      </c>
      <c r="G39" s="62">
        <v>0</v>
      </c>
      <c r="H39" s="62">
        <v>971416</v>
      </c>
      <c r="I39" s="58">
        <v>34170696</v>
      </c>
      <c r="J39" s="62">
        <v>0</v>
      </c>
      <c r="K39" s="62">
        <v>3237986</v>
      </c>
      <c r="L39" s="63">
        <v>16481238</v>
      </c>
      <c r="M39" s="70">
        <f t="shared" si="0"/>
        <v>239214432</v>
      </c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45">
        <v>61</v>
      </c>
      <c r="B40" s="49" t="s">
        <v>30</v>
      </c>
      <c r="C40" s="57">
        <v>163631</v>
      </c>
      <c r="D40" s="58">
        <v>178659</v>
      </c>
      <c r="E40" s="58">
        <v>18191</v>
      </c>
      <c r="F40" s="59">
        <v>109478</v>
      </c>
      <c r="G40" s="58">
        <v>0</v>
      </c>
      <c r="H40" s="58">
        <v>180176</v>
      </c>
      <c r="I40" s="58">
        <v>131802</v>
      </c>
      <c r="J40" s="58">
        <v>0</v>
      </c>
      <c r="K40" s="58">
        <v>1682</v>
      </c>
      <c r="L40" s="60">
        <v>3000</v>
      </c>
      <c r="M40" s="70">
        <f t="shared" si="0"/>
        <v>786619</v>
      </c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3.5" thickBot="1">
      <c r="A41" s="50">
        <v>62</v>
      </c>
      <c r="B41" s="51" t="s">
        <v>31</v>
      </c>
      <c r="C41" s="64">
        <v>1170602</v>
      </c>
      <c r="D41" s="65">
        <v>1378673</v>
      </c>
      <c r="E41" s="65">
        <v>147442</v>
      </c>
      <c r="F41" s="66">
        <v>700176</v>
      </c>
      <c r="G41" s="65">
        <v>384</v>
      </c>
      <c r="H41" s="65">
        <v>940582</v>
      </c>
      <c r="I41" s="66">
        <v>467754</v>
      </c>
      <c r="J41" s="65">
        <v>25146</v>
      </c>
      <c r="K41" s="65">
        <v>109778</v>
      </c>
      <c r="L41" s="67">
        <v>260175</v>
      </c>
      <c r="M41" s="71">
        <f t="shared" si="0"/>
        <v>5200712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8" customHeight="1" thickBot="1">
      <c r="A42" s="119" t="s">
        <v>32</v>
      </c>
      <c r="B42" s="120"/>
      <c r="C42" s="52">
        <f>SUM(C5:C41)</f>
        <v>379910835</v>
      </c>
      <c r="D42" s="52">
        <f t="shared" ref="D42:L42" si="1">SUM(D5:D41)</f>
        <v>196533637</v>
      </c>
      <c r="E42" s="52">
        <f t="shared" si="1"/>
        <v>39040099</v>
      </c>
      <c r="F42" s="52">
        <f t="shared" si="1"/>
        <v>83575817</v>
      </c>
      <c r="G42" s="52">
        <f t="shared" si="1"/>
        <v>69434</v>
      </c>
      <c r="H42" s="52">
        <f t="shared" si="1"/>
        <v>88031555</v>
      </c>
      <c r="I42" s="52">
        <f t="shared" si="1"/>
        <v>203213577</v>
      </c>
      <c r="J42" s="52">
        <f t="shared" si="1"/>
        <v>4019956</v>
      </c>
      <c r="K42" s="52">
        <f t="shared" si="1"/>
        <v>44092040</v>
      </c>
      <c r="L42" s="52">
        <f t="shared" si="1"/>
        <v>67688096</v>
      </c>
      <c r="M42" s="68">
        <f>SUM(M5:M41)</f>
        <v>1106175046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95" customHeight="1" thickBot="1">
      <c r="A43" s="121" t="s">
        <v>61</v>
      </c>
      <c r="B43" s="122"/>
      <c r="C43" s="47">
        <v>370814840</v>
      </c>
      <c r="D43" s="43">
        <v>199637622</v>
      </c>
      <c r="E43" s="43">
        <v>40716150</v>
      </c>
      <c r="F43" s="43">
        <v>83447572</v>
      </c>
      <c r="G43" s="43">
        <v>62887</v>
      </c>
      <c r="H43" s="43">
        <v>84060814</v>
      </c>
      <c r="I43" s="43">
        <v>169663804</v>
      </c>
      <c r="J43" s="43">
        <v>3945354</v>
      </c>
      <c r="K43" s="43">
        <v>23637968</v>
      </c>
      <c r="L43" s="46">
        <v>61615037</v>
      </c>
      <c r="M43" s="69">
        <v>1037602048</v>
      </c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.75" customHeight="1">
      <c r="A44" s="12"/>
      <c r="B44" s="2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.75" customHeight="1">
      <c r="A45" s="12"/>
      <c r="B45" s="2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.75" customHeight="1">
      <c r="A46" s="12"/>
      <c r="B46" s="2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.75" customHeight="1">
      <c r="A47" s="12"/>
      <c r="B47" s="2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.75" customHeight="1">
      <c r="A48" s="12"/>
      <c r="B48" s="2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.75" customHeight="1">
      <c r="A49" s="12"/>
      <c r="B49" s="2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.75" customHeight="1">
      <c r="A50" s="12"/>
      <c r="B50" s="2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.75" customHeight="1">
      <c r="A51" s="12"/>
      <c r="B51" s="2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.75" customHeight="1">
      <c r="A52" s="12"/>
      <c r="B52" s="2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.75" customHeight="1">
      <c r="A53" s="12"/>
      <c r="B53" s="2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</sheetData>
  <sheetProtection sheet="1" objects="1" scenarios="1"/>
  <mergeCells count="14">
    <mergeCell ref="A42:B42"/>
    <mergeCell ref="A43:B43"/>
    <mergeCell ref="M2:M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7"/>
  <sheetViews>
    <sheetView zoomScale="125" zoomScaleNormal="125" workbookViewId="0">
      <pane xSplit="2" ySplit="4" topLeftCell="C5" activePane="bottomRight" state="frozen"/>
      <selection pane="topRight"/>
      <selection pane="bottomLeft"/>
      <selection pane="bottomRight" activeCell="A44" sqref="A44:XFD55"/>
    </sheetView>
  </sheetViews>
  <sheetFormatPr baseColWidth="10" defaultRowHeight="12.75"/>
  <cols>
    <col min="1" max="1" width="3.7109375" style="6" customWidth="1"/>
    <col min="2" max="2" width="19.7109375" style="8" customWidth="1"/>
    <col min="3" max="4" width="10.7109375" style="5" customWidth="1"/>
    <col min="5" max="5" width="9.7109375" style="5" customWidth="1"/>
    <col min="6" max="7" width="10.7109375" style="5" customWidth="1"/>
    <col min="8" max="8" width="13.7109375" style="5" customWidth="1"/>
    <col min="9" max="9" width="10.28515625" style="5" customWidth="1"/>
    <col min="10" max="10" width="11.7109375" style="5" customWidth="1"/>
    <col min="11" max="11" width="10.7109375" style="5" customWidth="1"/>
    <col min="12" max="12" width="10.28515625" style="5" customWidth="1"/>
    <col min="13" max="13" width="10.7109375" style="5" customWidth="1"/>
    <col min="14" max="16384" width="11.42578125" style="6"/>
  </cols>
  <sheetData>
    <row r="1" spans="1:26" ht="20.100000000000001" customHeight="1" thickBot="1">
      <c r="A1" s="42" t="s">
        <v>62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48" t="s">
        <v>38</v>
      </c>
      <c r="B2" s="149"/>
      <c r="C2" s="145" t="s">
        <v>35</v>
      </c>
      <c r="D2" s="142" t="s">
        <v>46</v>
      </c>
      <c r="E2" s="142" t="s">
        <v>47</v>
      </c>
      <c r="F2" s="142" t="s">
        <v>57</v>
      </c>
      <c r="G2" s="142" t="s">
        <v>48</v>
      </c>
      <c r="H2" s="142" t="s">
        <v>54</v>
      </c>
      <c r="I2" s="142" t="s">
        <v>49</v>
      </c>
      <c r="J2" s="142" t="s">
        <v>55</v>
      </c>
      <c r="K2" s="142" t="s">
        <v>56</v>
      </c>
      <c r="L2" s="155" t="s">
        <v>44</v>
      </c>
      <c r="M2" s="152" t="s">
        <v>50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150"/>
      <c r="B3" s="151"/>
      <c r="C3" s="146"/>
      <c r="D3" s="143"/>
      <c r="E3" s="143"/>
      <c r="F3" s="143"/>
      <c r="G3" s="143"/>
      <c r="H3" s="143"/>
      <c r="I3" s="143"/>
      <c r="J3" s="143"/>
      <c r="K3" s="143"/>
      <c r="L3" s="156"/>
      <c r="M3" s="15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3.5" thickBot="1">
      <c r="A4" s="150"/>
      <c r="B4" s="151"/>
      <c r="C4" s="147"/>
      <c r="D4" s="144"/>
      <c r="E4" s="144"/>
      <c r="F4" s="144"/>
      <c r="G4" s="144"/>
      <c r="H4" s="144"/>
      <c r="I4" s="144"/>
      <c r="J4" s="144"/>
      <c r="K4" s="144"/>
      <c r="L4" s="157"/>
      <c r="M4" s="15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45">
        <v>1</v>
      </c>
      <c r="B5" s="49" t="s">
        <v>0</v>
      </c>
      <c r="C5" s="96">
        <v>177550225</v>
      </c>
      <c r="D5" s="74">
        <v>48934</v>
      </c>
      <c r="E5" s="74">
        <v>24924660</v>
      </c>
      <c r="F5" s="75">
        <v>49716709</v>
      </c>
      <c r="G5" s="74">
        <v>2212872</v>
      </c>
      <c r="H5" s="74">
        <v>6101169</v>
      </c>
      <c r="I5" s="75">
        <v>17085746</v>
      </c>
      <c r="J5" s="74">
        <v>0</v>
      </c>
      <c r="K5" s="74">
        <v>1476424</v>
      </c>
      <c r="L5" s="86">
        <v>24498654</v>
      </c>
      <c r="M5" s="90">
        <f>SUM(C5:L5)</f>
        <v>303615393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45">
        <v>2</v>
      </c>
      <c r="B6" s="49" t="s">
        <v>1</v>
      </c>
      <c r="C6" s="97">
        <v>7656196</v>
      </c>
      <c r="D6" s="77">
        <v>121754</v>
      </c>
      <c r="E6" s="77">
        <v>718265</v>
      </c>
      <c r="F6" s="78">
        <v>2344162</v>
      </c>
      <c r="G6" s="77">
        <v>106425</v>
      </c>
      <c r="H6" s="77">
        <v>1060820</v>
      </c>
      <c r="I6" s="77">
        <v>1315979</v>
      </c>
      <c r="J6" s="77">
        <v>112355</v>
      </c>
      <c r="K6" s="77">
        <v>52306</v>
      </c>
      <c r="L6" s="87">
        <v>775188</v>
      </c>
      <c r="M6" s="91">
        <f t="shared" ref="M6:M41" si="0">SUM(C6:L6)</f>
        <v>14263450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>
      <c r="A7" s="45">
        <v>3</v>
      </c>
      <c r="B7" s="49" t="s">
        <v>2</v>
      </c>
      <c r="C7" s="98">
        <v>10237753</v>
      </c>
      <c r="D7" s="80">
        <v>20</v>
      </c>
      <c r="E7" s="80">
        <v>828251</v>
      </c>
      <c r="F7" s="77">
        <v>5575466</v>
      </c>
      <c r="G7" s="80">
        <v>40693</v>
      </c>
      <c r="H7" s="80">
        <v>171815</v>
      </c>
      <c r="I7" s="77">
        <v>1068638</v>
      </c>
      <c r="J7" s="80">
        <v>211372</v>
      </c>
      <c r="K7" s="80">
        <v>164619</v>
      </c>
      <c r="L7" s="88">
        <v>951563</v>
      </c>
      <c r="M7" s="92">
        <f t="shared" si="0"/>
        <v>19250190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45">
        <v>71</v>
      </c>
      <c r="B8" s="49" t="s">
        <v>33</v>
      </c>
      <c r="C8" s="97">
        <v>13142678</v>
      </c>
      <c r="D8" s="77">
        <v>723841</v>
      </c>
      <c r="E8" s="77">
        <v>2029872</v>
      </c>
      <c r="F8" s="78">
        <v>3567849</v>
      </c>
      <c r="G8" s="77">
        <v>119423</v>
      </c>
      <c r="H8" s="77">
        <v>693054</v>
      </c>
      <c r="I8" s="77">
        <v>5142686</v>
      </c>
      <c r="J8" s="77">
        <v>484837</v>
      </c>
      <c r="K8" s="77">
        <v>316499</v>
      </c>
      <c r="L8" s="87">
        <v>2881834</v>
      </c>
      <c r="M8" s="91">
        <f t="shared" si="0"/>
        <v>29102573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45">
        <v>6</v>
      </c>
      <c r="B9" s="49" t="s">
        <v>3</v>
      </c>
      <c r="C9" s="98">
        <v>4316341</v>
      </c>
      <c r="D9" s="80">
        <v>0</v>
      </c>
      <c r="E9" s="80">
        <v>322112</v>
      </c>
      <c r="F9" s="77">
        <v>2315304</v>
      </c>
      <c r="G9" s="80">
        <v>17231</v>
      </c>
      <c r="H9" s="80">
        <v>215447</v>
      </c>
      <c r="I9" s="77">
        <v>651056</v>
      </c>
      <c r="J9" s="80">
        <v>87466</v>
      </c>
      <c r="K9" s="80">
        <v>3342</v>
      </c>
      <c r="L9" s="88">
        <v>226471</v>
      </c>
      <c r="M9" s="92">
        <f t="shared" si="0"/>
        <v>8154770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45">
        <v>7</v>
      </c>
      <c r="B10" s="49" t="s">
        <v>4</v>
      </c>
      <c r="C10" s="97">
        <v>4787732</v>
      </c>
      <c r="D10" s="77">
        <v>245396</v>
      </c>
      <c r="E10" s="77">
        <v>357641</v>
      </c>
      <c r="F10" s="78">
        <v>1545251</v>
      </c>
      <c r="G10" s="77">
        <v>13093</v>
      </c>
      <c r="H10" s="77">
        <v>875256</v>
      </c>
      <c r="I10" s="77">
        <v>1636557</v>
      </c>
      <c r="J10" s="77">
        <v>105641</v>
      </c>
      <c r="K10" s="77">
        <v>43996</v>
      </c>
      <c r="L10" s="87">
        <v>113129</v>
      </c>
      <c r="M10" s="91">
        <f t="shared" si="0"/>
        <v>9723692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45">
        <v>8</v>
      </c>
      <c r="B11" s="49" t="s">
        <v>5</v>
      </c>
      <c r="C11" s="98">
        <v>861817</v>
      </c>
      <c r="D11" s="80">
        <v>13496</v>
      </c>
      <c r="E11" s="80">
        <v>123418</v>
      </c>
      <c r="F11" s="77">
        <v>274573</v>
      </c>
      <c r="G11" s="80">
        <v>4287</v>
      </c>
      <c r="H11" s="80">
        <v>9281</v>
      </c>
      <c r="I11" s="77">
        <v>129824</v>
      </c>
      <c r="J11" s="80">
        <v>9170</v>
      </c>
      <c r="K11" s="80">
        <v>0</v>
      </c>
      <c r="L11" s="88">
        <v>45509</v>
      </c>
      <c r="M11" s="92">
        <f t="shared" si="0"/>
        <v>1471375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45">
        <v>9</v>
      </c>
      <c r="B12" s="49" t="s">
        <v>6</v>
      </c>
      <c r="C12" s="97">
        <v>11653013</v>
      </c>
      <c r="D12" s="77">
        <v>36944</v>
      </c>
      <c r="E12" s="77">
        <v>755006</v>
      </c>
      <c r="F12" s="78">
        <v>6414649</v>
      </c>
      <c r="G12" s="77">
        <v>67970</v>
      </c>
      <c r="H12" s="77">
        <v>435224</v>
      </c>
      <c r="I12" s="77">
        <v>1893328</v>
      </c>
      <c r="J12" s="77">
        <v>248664</v>
      </c>
      <c r="K12" s="77">
        <v>198666</v>
      </c>
      <c r="L12" s="87">
        <v>679591</v>
      </c>
      <c r="M12" s="91">
        <f t="shared" si="0"/>
        <v>22383055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45">
        <v>10</v>
      </c>
      <c r="B13" s="49" t="s">
        <v>7</v>
      </c>
      <c r="C13" s="98">
        <v>2066284</v>
      </c>
      <c r="D13" s="80">
        <v>280</v>
      </c>
      <c r="E13" s="80">
        <v>359479</v>
      </c>
      <c r="F13" s="77">
        <v>1721128</v>
      </c>
      <c r="G13" s="80">
        <v>5359</v>
      </c>
      <c r="H13" s="80">
        <v>25521</v>
      </c>
      <c r="I13" s="77">
        <v>869672</v>
      </c>
      <c r="J13" s="80">
        <v>39204</v>
      </c>
      <c r="K13" s="80">
        <v>217399</v>
      </c>
      <c r="L13" s="88">
        <v>73561</v>
      </c>
      <c r="M13" s="92">
        <f t="shared" si="0"/>
        <v>5377887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45">
        <v>11</v>
      </c>
      <c r="B14" s="49" t="s">
        <v>8</v>
      </c>
      <c r="C14" s="97">
        <v>12522973</v>
      </c>
      <c r="D14" s="77">
        <v>35340</v>
      </c>
      <c r="E14" s="77">
        <v>981296</v>
      </c>
      <c r="F14" s="78">
        <v>11962063</v>
      </c>
      <c r="G14" s="77">
        <v>11301</v>
      </c>
      <c r="H14" s="77">
        <v>1028162</v>
      </c>
      <c r="I14" s="77">
        <v>3012149</v>
      </c>
      <c r="J14" s="77">
        <v>287047</v>
      </c>
      <c r="K14" s="77">
        <v>160198</v>
      </c>
      <c r="L14" s="87">
        <v>1155364</v>
      </c>
      <c r="M14" s="91">
        <f t="shared" si="0"/>
        <v>31155893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45">
        <v>12</v>
      </c>
      <c r="B15" s="49" t="s">
        <v>9</v>
      </c>
      <c r="C15" s="98">
        <v>11578002</v>
      </c>
      <c r="D15" s="80">
        <v>41739</v>
      </c>
      <c r="E15" s="80">
        <v>661728</v>
      </c>
      <c r="F15" s="77">
        <v>6216222</v>
      </c>
      <c r="G15" s="80">
        <v>71599</v>
      </c>
      <c r="H15" s="80">
        <v>365925</v>
      </c>
      <c r="I15" s="77">
        <v>2748842</v>
      </c>
      <c r="J15" s="80">
        <v>344815</v>
      </c>
      <c r="K15" s="80">
        <v>48115</v>
      </c>
      <c r="L15" s="88">
        <v>2309700</v>
      </c>
      <c r="M15" s="92">
        <f t="shared" si="0"/>
        <v>24386687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45">
        <v>73</v>
      </c>
      <c r="B16" s="49" t="s">
        <v>51</v>
      </c>
      <c r="C16" s="97">
        <v>25074392</v>
      </c>
      <c r="D16" s="77">
        <v>120</v>
      </c>
      <c r="E16" s="77">
        <v>1712630</v>
      </c>
      <c r="F16" s="78">
        <v>8420977</v>
      </c>
      <c r="G16" s="77">
        <v>191104</v>
      </c>
      <c r="H16" s="77">
        <v>1461641</v>
      </c>
      <c r="I16" s="77">
        <v>3863835</v>
      </c>
      <c r="J16" s="77">
        <v>519198</v>
      </c>
      <c r="K16" s="77">
        <v>373032</v>
      </c>
      <c r="L16" s="87">
        <v>2401452</v>
      </c>
      <c r="M16" s="91">
        <f t="shared" si="0"/>
        <v>44018381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45">
        <v>15</v>
      </c>
      <c r="B17" s="49" t="s">
        <v>10</v>
      </c>
      <c r="C17" s="98">
        <v>13766377</v>
      </c>
      <c r="D17" s="80">
        <v>0</v>
      </c>
      <c r="E17" s="80">
        <v>1572233</v>
      </c>
      <c r="F17" s="77">
        <v>8660306</v>
      </c>
      <c r="G17" s="80">
        <v>79826</v>
      </c>
      <c r="H17" s="80">
        <v>740953</v>
      </c>
      <c r="I17" s="77">
        <v>2801092</v>
      </c>
      <c r="J17" s="80">
        <v>464043</v>
      </c>
      <c r="K17" s="80">
        <v>67147</v>
      </c>
      <c r="L17" s="88">
        <v>684579</v>
      </c>
      <c r="M17" s="92">
        <f t="shared" si="0"/>
        <v>28836556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45">
        <v>16</v>
      </c>
      <c r="B18" s="49" t="s">
        <v>52</v>
      </c>
      <c r="C18" s="97">
        <v>15123087</v>
      </c>
      <c r="D18" s="77">
        <v>182850</v>
      </c>
      <c r="E18" s="77">
        <v>614044</v>
      </c>
      <c r="F18" s="78">
        <v>4426469</v>
      </c>
      <c r="G18" s="77">
        <v>61845</v>
      </c>
      <c r="H18" s="77">
        <v>137521</v>
      </c>
      <c r="I18" s="77">
        <v>1199359</v>
      </c>
      <c r="J18" s="77">
        <v>179479</v>
      </c>
      <c r="K18" s="77">
        <v>89688</v>
      </c>
      <c r="L18" s="87">
        <v>708269</v>
      </c>
      <c r="M18" s="91">
        <f t="shared" si="0"/>
        <v>22722611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45">
        <v>18</v>
      </c>
      <c r="B19" s="49" t="s">
        <v>11</v>
      </c>
      <c r="C19" s="98">
        <v>2986144</v>
      </c>
      <c r="D19" s="80">
        <v>52634</v>
      </c>
      <c r="E19" s="80">
        <v>168863</v>
      </c>
      <c r="F19" s="77">
        <v>971064</v>
      </c>
      <c r="G19" s="80">
        <v>1532</v>
      </c>
      <c r="H19" s="80">
        <v>166462</v>
      </c>
      <c r="I19" s="77">
        <v>507975</v>
      </c>
      <c r="J19" s="80">
        <v>38577</v>
      </c>
      <c r="K19" s="80">
        <v>49366</v>
      </c>
      <c r="L19" s="88">
        <v>236770</v>
      </c>
      <c r="M19" s="92">
        <f t="shared" si="0"/>
        <v>5179387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45">
        <v>19</v>
      </c>
      <c r="B20" s="49" t="s">
        <v>12</v>
      </c>
      <c r="C20" s="97">
        <v>205743</v>
      </c>
      <c r="D20" s="77">
        <v>5501</v>
      </c>
      <c r="E20" s="77">
        <v>35965</v>
      </c>
      <c r="F20" s="78">
        <v>64820</v>
      </c>
      <c r="G20" s="77">
        <v>16495</v>
      </c>
      <c r="H20" s="77">
        <v>2954</v>
      </c>
      <c r="I20" s="77">
        <v>79353</v>
      </c>
      <c r="J20" s="77">
        <v>0</v>
      </c>
      <c r="K20" s="77">
        <v>4129</v>
      </c>
      <c r="L20" s="87">
        <v>15244</v>
      </c>
      <c r="M20" s="91">
        <f t="shared" si="0"/>
        <v>430204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45">
        <v>20</v>
      </c>
      <c r="B21" s="49" t="s">
        <v>13</v>
      </c>
      <c r="C21" s="98">
        <v>11060647</v>
      </c>
      <c r="D21" s="80">
        <v>206433</v>
      </c>
      <c r="E21" s="80">
        <v>391668</v>
      </c>
      <c r="F21" s="77">
        <v>2881187</v>
      </c>
      <c r="G21" s="80">
        <v>13656</v>
      </c>
      <c r="H21" s="80">
        <v>69216</v>
      </c>
      <c r="I21" s="77">
        <v>1401699</v>
      </c>
      <c r="J21" s="80">
        <v>167687</v>
      </c>
      <c r="K21" s="80">
        <v>3109</v>
      </c>
      <c r="L21" s="88">
        <v>303288</v>
      </c>
      <c r="M21" s="92">
        <f t="shared" si="0"/>
        <v>16498590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>
      <c r="A22" s="45">
        <v>21</v>
      </c>
      <c r="B22" s="49" t="s">
        <v>14</v>
      </c>
      <c r="C22" s="97">
        <v>6183548</v>
      </c>
      <c r="D22" s="77">
        <v>95972</v>
      </c>
      <c r="E22" s="77">
        <v>200451</v>
      </c>
      <c r="F22" s="78">
        <v>1493124</v>
      </c>
      <c r="G22" s="77">
        <v>35100</v>
      </c>
      <c r="H22" s="77">
        <v>81122</v>
      </c>
      <c r="I22" s="77">
        <v>825352</v>
      </c>
      <c r="J22" s="77">
        <v>91541</v>
      </c>
      <c r="K22" s="77">
        <v>77709</v>
      </c>
      <c r="L22" s="87">
        <v>169773</v>
      </c>
      <c r="M22" s="91">
        <f t="shared" si="0"/>
        <v>9253692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45">
        <v>22</v>
      </c>
      <c r="B23" s="49" t="s">
        <v>15</v>
      </c>
      <c r="C23" s="98">
        <v>6072241</v>
      </c>
      <c r="D23" s="80">
        <v>135567</v>
      </c>
      <c r="E23" s="80">
        <v>497235</v>
      </c>
      <c r="F23" s="77">
        <v>2290968</v>
      </c>
      <c r="G23" s="80">
        <v>15680</v>
      </c>
      <c r="H23" s="80">
        <v>325373</v>
      </c>
      <c r="I23" s="77">
        <v>1350822</v>
      </c>
      <c r="J23" s="80">
        <v>107657</v>
      </c>
      <c r="K23" s="80">
        <v>31999</v>
      </c>
      <c r="L23" s="88">
        <v>345000</v>
      </c>
      <c r="M23" s="92">
        <f t="shared" si="0"/>
        <v>11172542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45">
        <v>23</v>
      </c>
      <c r="B24" s="49" t="s">
        <v>16</v>
      </c>
      <c r="C24" s="97">
        <v>471856</v>
      </c>
      <c r="D24" s="77">
        <v>11179</v>
      </c>
      <c r="E24" s="77">
        <v>77561</v>
      </c>
      <c r="F24" s="78">
        <v>147550</v>
      </c>
      <c r="G24" s="77">
        <v>0</v>
      </c>
      <c r="H24" s="77">
        <v>1699</v>
      </c>
      <c r="I24" s="77">
        <v>116976</v>
      </c>
      <c r="J24" s="77">
        <v>8939</v>
      </c>
      <c r="K24" s="77">
        <v>5196</v>
      </c>
      <c r="L24" s="87">
        <v>5135</v>
      </c>
      <c r="M24" s="91">
        <f t="shared" si="0"/>
        <v>846091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45">
        <v>24</v>
      </c>
      <c r="B25" s="49" t="s">
        <v>17</v>
      </c>
      <c r="C25" s="98">
        <v>336512</v>
      </c>
      <c r="D25" s="80">
        <v>10325</v>
      </c>
      <c r="E25" s="80">
        <v>30338</v>
      </c>
      <c r="F25" s="77">
        <v>164643</v>
      </c>
      <c r="G25" s="80">
        <v>403</v>
      </c>
      <c r="H25" s="80">
        <v>69786</v>
      </c>
      <c r="I25" s="77">
        <v>373126</v>
      </c>
      <c r="J25" s="80">
        <v>5586</v>
      </c>
      <c r="K25" s="80">
        <v>12318</v>
      </c>
      <c r="L25" s="88">
        <v>12483</v>
      </c>
      <c r="M25" s="92">
        <f t="shared" si="0"/>
        <v>1015520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45">
        <v>25</v>
      </c>
      <c r="B26" s="49" t="s">
        <v>18</v>
      </c>
      <c r="C26" s="97">
        <v>1042530</v>
      </c>
      <c r="D26" s="77">
        <v>19940</v>
      </c>
      <c r="E26" s="77">
        <v>54966</v>
      </c>
      <c r="F26" s="78">
        <v>271646</v>
      </c>
      <c r="G26" s="77">
        <v>1689</v>
      </c>
      <c r="H26" s="77">
        <v>6529</v>
      </c>
      <c r="I26" s="77">
        <v>101737</v>
      </c>
      <c r="J26" s="77">
        <v>11377</v>
      </c>
      <c r="K26" s="77">
        <v>0</v>
      </c>
      <c r="L26" s="87">
        <v>83464</v>
      </c>
      <c r="M26" s="91">
        <f t="shared" si="0"/>
        <v>1593878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45">
        <v>72</v>
      </c>
      <c r="B27" s="49" t="s">
        <v>34</v>
      </c>
      <c r="C27" s="98">
        <v>26525258</v>
      </c>
      <c r="D27" s="80">
        <v>1152945</v>
      </c>
      <c r="E27" s="80">
        <v>1638827</v>
      </c>
      <c r="F27" s="77">
        <v>12321994</v>
      </c>
      <c r="G27" s="80">
        <v>178392</v>
      </c>
      <c r="H27" s="80">
        <v>2439947</v>
      </c>
      <c r="I27" s="77">
        <v>14397069</v>
      </c>
      <c r="J27" s="80">
        <v>441426</v>
      </c>
      <c r="K27" s="80">
        <v>385142</v>
      </c>
      <c r="L27" s="88">
        <v>4975907</v>
      </c>
      <c r="M27" s="92">
        <f t="shared" si="0"/>
        <v>64456907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45">
        <v>33</v>
      </c>
      <c r="B28" s="49" t="s">
        <v>19</v>
      </c>
      <c r="C28" s="97">
        <v>1551676</v>
      </c>
      <c r="D28" s="77">
        <v>36044</v>
      </c>
      <c r="E28" s="77">
        <v>223080</v>
      </c>
      <c r="F28" s="78">
        <v>553334</v>
      </c>
      <c r="G28" s="77">
        <v>1979</v>
      </c>
      <c r="H28" s="77">
        <v>25379</v>
      </c>
      <c r="I28" s="77">
        <v>324261</v>
      </c>
      <c r="J28" s="77">
        <v>16574</v>
      </c>
      <c r="K28" s="77">
        <v>61328</v>
      </c>
      <c r="L28" s="87">
        <v>236950</v>
      </c>
      <c r="M28" s="91">
        <f t="shared" si="0"/>
        <v>3030605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>
      <c r="A29" s="45">
        <v>35</v>
      </c>
      <c r="B29" s="49" t="s">
        <v>20</v>
      </c>
      <c r="C29" s="98">
        <v>1518329</v>
      </c>
      <c r="D29" s="80">
        <v>123817</v>
      </c>
      <c r="E29" s="80">
        <v>179514</v>
      </c>
      <c r="F29" s="77">
        <v>1045296</v>
      </c>
      <c r="G29" s="80">
        <v>1921</v>
      </c>
      <c r="H29" s="80">
        <v>170597</v>
      </c>
      <c r="I29" s="77">
        <v>1116805</v>
      </c>
      <c r="J29" s="80">
        <v>25941</v>
      </c>
      <c r="K29" s="80">
        <v>18214</v>
      </c>
      <c r="L29" s="88">
        <v>145358</v>
      </c>
      <c r="M29" s="92">
        <f t="shared" si="0"/>
        <v>4345792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>
      <c r="A30" s="45">
        <v>74</v>
      </c>
      <c r="B30" s="49" t="s">
        <v>53</v>
      </c>
      <c r="C30" s="97">
        <v>40625577</v>
      </c>
      <c r="D30" s="77">
        <v>1523270</v>
      </c>
      <c r="E30" s="77">
        <v>4540788</v>
      </c>
      <c r="F30" s="78">
        <v>9446733</v>
      </c>
      <c r="G30" s="77">
        <v>337976</v>
      </c>
      <c r="H30" s="77">
        <v>1914038</v>
      </c>
      <c r="I30" s="77">
        <v>10313005</v>
      </c>
      <c r="J30" s="77">
        <v>77132</v>
      </c>
      <c r="K30" s="77">
        <v>494680</v>
      </c>
      <c r="L30" s="87">
        <v>1518765</v>
      </c>
      <c r="M30" s="91">
        <f t="shared" si="0"/>
        <v>70791964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45">
        <v>49</v>
      </c>
      <c r="B31" s="49" t="s">
        <v>21</v>
      </c>
      <c r="C31" s="98">
        <v>763011</v>
      </c>
      <c r="D31" s="80">
        <v>23680</v>
      </c>
      <c r="E31" s="80">
        <v>202862</v>
      </c>
      <c r="F31" s="77">
        <v>280730</v>
      </c>
      <c r="G31" s="80">
        <v>345077</v>
      </c>
      <c r="H31" s="80">
        <v>100473</v>
      </c>
      <c r="I31" s="77">
        <v>137716</v>
      </c>
      <c r="J31" s="80">
        <v>13620</v>
      </c>
      <c r="K31" s="80">
        <v>42108</v>
      </c>
      <c r="L31" s="88">
        <v>32847</v>
      </c>
      <c r="M31" s="92">
        <f t="shared" si="0"/>
        <v>1942124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>
      <c r="A32" s="45">
        <v>53</v>
      </c>
      <c r="B32" s="49" t="s">
        <v>22</v>
      </c>
      <c r="C32" s="97">
        <v>60011925</v>
      </c>
      <c r="D32" s="77">
        <v>42285</v>
      </c>
      <c r="E32" s="77">
        <v>4224866</v>
      </c>
      <c r="F32" s="78">
        <v>17643054</v>
      </c>
      <c r="G32" s="77">
        <v>238359</v>
      </c>
      <c r="H32" s="77">
        <v>1522443</v>
      </c>
      <c r="I32" s="77">
        <v>7954737</v>
      </c>
      <c r="J32" s="77">
        <v>0</v>
      </c>
      <c r="K32" s="77">
        <v>43712</v>
      </c>
      <c r="L32" s="87">
        <v>5105953</v>
      </c>
      <c r="M32" s="91">
        <f t="shared" si="0"/>
        <v>96787334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>
      <c r="A33" s="45">
        <v>54</v>
      </c>
      <c r="B33" s="49" t="s">
        <v>23</v>
      </c>
      <c r="C33" s="98">
        <v>4461910</v>
      </c>
      <c r="D33" s="80">
        <v>78467</v>
      </c>
      <c r="E33" s="80">
        <v>265570</v>
      </c>
      <c r="F33" s="77">
        <v>1021672</v>
      </c>
      <c r="G33" s="80">
        <v>12628</v>
      </c>
      <c r="H33" s="80">
        <v>93301</v>
      </c>
      <c r="I33" s="77">
        <v>586314</v>
      </c>
      <c r="J33" s="80">
        <v>35027</v>
      </c>
      <c r="K33" s="80">
        <v>126416</v>
      </c>
      <c r="L33" s="88">
        <v>108945</v>
      </c>
      <c r="M33" s="92">
        <f t="shared" si="0"/>
        <v>6790250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>
      <c r="A34" s="45">
        <v>55</v>
      </c>
      <c r="B34" s="49" t="s">
        <v>24</v>
      </c>
      <c r="C34" s="97">
        <v>690002</v>
      </c>
      <c r="D34" s="77">
        <v>20275</v>
      </c>
      <c r="E34" s="77">
        <v>66488</v>
      </c>
      <c r="F34" s="78">
        <v>71952</v>
      </c>
      <c r="G34" s="77">
        <v>694</v>
      </c>
      <c r="H34" s="77">
        <v>7845</v>
      </c>
      <c r="I34" s="77">
        <v>250288</v>
      </c>
      <c r="J34" s="77">
        <v>0</v>
      </c>
      <c r="K34" s="77">
        <v>0</v>
      </c>
      <c r="L34" s="87">
        <v>7597</v>
      </c>
      <c r="M34" s="91">
        <f t="shared" si="0"/>
        <v>1115141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>
      <c r="A35" s="45">
        <v>56</v>
      </c>
      <c r="B35" s="49" t="s">
        <v>25</v>
      </c>
      <c r="C35" s="98">
        <v>1291415</v>
      </c>
      <c r="D35" s="80">
        <v>51139</v>
      </c>
      <c r="E35" s="80">
        <v>169445</v>
      </c>
      <c r="F35" s="77">
        <v>240447</v>
      </c>
      <c r="G35" s="80">
        <v>2873</v>
      </c>
      <c r="H35" s="80">
        <v>5019</v>
      </c>
      <c r="I35" s="77">
        <v>591705</v>
      </c>
      <c r="J35" s="80">
        <v>0</v>
      </c>
      <c r="K35" s="80">
        <v>8000</v>
      </c>
      <c r="L35" s="88">
        <v>49310</v>
      </c>
      <c r="M35" s="92">
        <f t="shared" si="0"/>
        <v>2409353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45">
        <v>57</v>
      </c>
      <c r="B36" s="49" t="s">
        <v>26</v>
      </c>
      <c r="C36" s="97">
        <v>875483</v>
      </c>
      <c r="D36" s="77">
        <v>28673</v>
      </c>
      <c r="E36" s="77">
        <v>103816</v>
      </c>
      <c r="F36" s="78">
        <v>124378</v>
      </c>
      <c r="G36" s="77">
        <v>440</v>
      </c>
      <c r="H36" s="77">
        <v>62190</v>
      </c>
      <c r="I36" s="77">
        <v>437813</v>
      </c>
      <c r="J36" s="77">
        <v>0</v>
      </c>
      <c r="K36" s="77">
        <v>10295</v>
      </c>
      <c r="L36" s="87">
        <v>10195</v>
      </c>
      <c r="M36" s="91">
        <f t="shared" si="0"/>
        <v>1653283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45">
        <v>58</v>
      </c>
      <c r="B37" s="49" t="s">
        <v>27</v>
      </c>
      <c r="C37" s="98">
        <v>2501846</v>
      </c>
      <c r="D37" s="80">
        <v>79895</v>
      </c>
      <c r="E37" s="80">
        <v>365225</v>
      </c>
      <c r="F37" s="77">
        <v>864142</v>
      </c>
      <c r="G37" s="80">
        <v>3003</v>
      </c>
      <c r="H37" s="80">
        <v>332203</v>
      </c>
      <c r="I37" s="77">
        <v>1500694</v>
      </c>
      <c r="J37" s="80">
        <v>46672</v>
      </c>
      <c r="K37" s="80">
        <v>21927</v>
      </c>
      <c r="L37" s="88">
        <v>64660</v>
      </c>
      <c r="M37" s="92">
        <f t="shared" si="0"/>
        <v>5780267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45">
        <v>59</v>
      </c>
      <c r="B38" s="49" t="s">
        <v>28</v>
      </c>
      <c r="C38" s="97">
        <v>493424</v>
      </c>
      <c r="D38" s="77">
        <v>20331</v>
      </c>
      <c r="E38" s="77">
        <v>10765</v>
      </c>
      <c r="F38" s="78">
        <v>214952</v>
      </c>
      <c r="G38" s="77">
        <v>23168</v>
      </c>
      <c r="H38" s="77">
        <v>45360</v>
      </c>
      <c r="I38" s="77">
        <v>174472</v>
      </c>
      <c r="J38" s="77">
        <v>0</v>
      </c>
      <c r="K38" s="77">
        <v>13258</v>
      </c>
      <c r="L38" s="87">
        <v>11175</v>
      </c>
      <c r="M38" s="91">
        <f t="shared" si="0"/>
        <v>1006905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45">
        <v>60</v>
      </c>
      <c r="B39" s="49" t="s">
        <v>29</v>
      </c>
      <c r="C39" s="98">
        <v>120959665</v>
      </c>
      <c r="D39" s="80">
        <v>190987</v>
      </c>
      <c r="E39" s="80">
        <v>17674626</v>
      </c>
      <c r="F39" s="77">
        <v>33336628</v>
      </c>
      <c r="G39" s="80">
        <v>1807410</v>
      </c>
      <c r="H39" s="80">
        <v>5122330</v>
      </c>
      <c r="I39" s="77">
        <v>43703093</v>
      </c>
      <c r="J39" s="80">
        <v>0</v>
      </c>
      <c r="K39" s="80">
        <v>1527098</v>
      </c>
      <c r="L39" s="88">
        <v>16481238</v>
      </c>
      <c r="M39" s="92">
        <f t="shared" si="0"/>
        <v>240803075</v>
      </c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45">
        <v>61</v>
      </c>
      <c r="B40" s="49" t="s">
        <v>30</v>
      </c>
      <c r="C40" s="97">
        <v>424732</v>
      </c>
      <c r="D40" s="77">
        <v>10890</v>
      </c>
      <c r="E40" s="77">
        <v>40567</v>
      </c>
      <c r="F40" s="78">
        <v>60447</v>
      </c>
      <c r="G40" s="77">
        <v>496</v>
      </c>
      <c r="H40" s="77">
        <v>12159</v>
      </c>
      <c r="I40" s="77">
        <v>244433</v>
      </c>
      <c r="J40" s="77">
        <v>0</v>
      </c>
      <c r="K40" s="77">
        <v>0</v>
      </c>
      <c r="L40" s="87">
        <v>3000</v>
      </c>
      <c r="M40" s="91">
        <f t="shared" si="0"/>
        <v>796724</v>
      </c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3.5" thickBot="1">
      <c r="A41" s="45">
        <v>62</v>
      </c>
      <c r="B41" s="49" t="s">
        <v>31</v>
      </c>
      <c r="C41" s="99">
        <v>2183894</v>
      </c>
      <c r="D41" s="83">
        <v>68326</v>
      </c>
      <c r="E41" s="83">
        <v>254849</v>
      </c>
      <c r="F41" s="84">
        <v>1103868</v>
      </c>
      <c r="G41" s="83">
        <v>15505</v>
      </c>
      <c r="H41" s="83">
        <v>28964</v>
      </c>
      <c r="I41" s="84">
        <v>1215903</v>
      </c>
      <c r="J41" s="83">
        <v>25212</v>
      </c>
      <c r="K41" s="83">
        <v>112850</v>
      </c>
      <c r="L41" s="89">
        <v>260175</v>
      </c>
      <c r="M41" s="93">
        <f t="shared" si="0"/>
        <v>5269546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7" customFormat="1" ht="18" customHeight="1" thickBot="1">
      <c r="A42" s="138" t="s">
        <v>32</v>
      </c>
      <c r="B42" s="139"/>
      <c r="C42" s="100">
        <f>SUM(C5:C41)</f>
        <v>603574238</v>
      </c>
      <c r="D42" s="101">
        <f t="shared" ref="D42:M42" si="1">SUM(D5:D41)</f>
        <v>5439289</v>
      </c>
      <c r="E42" s="101">
        <f t="shared" si="1"/>
        <v>67378970</v>
      </c>
      <c r="F42" s="102">
        <f t="shared" si="1"/>
        <v>199775757</v>
      </c>
      <c r="G42" s="101">
        <f t="shared" si="1"/>
        <v>6057504</v>
      </c>
      <c r="H42" s="101">
        <f t="shared" si="1"/>
        <v>25927178</v>
      </c>
      <c r="I42" s="101">
        <f t="shared" si="1"/>
        <v>131124111</v>
      </c>
      <c r="J42" s="101">
        <f t="shared" si="1"/>
        <v>4206259</v>
      </c>
      <c r="K42" s="101">
        <f t="shared" si="1"/>
        <v>6260285</v>
      </c>
      <c r="L42" s="103">
        <f t="shared" si="1"/>
        <v>67688096</v>
      </c>
      <c r="M42" s="94">
        <f t="shared" si="1"/>
        <v>1117431687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s="7" customFormat="1" ht="15.95" customHeight="1" thickBot="1">
      <c r="A43" s="140" t="s">
        <v>61</v>
      </c>
      <c r="B43" s="141"/>
      <c r="C43" s="104">
        <v>549233047</v>
      </c>
      <c r="D43" s="105">
        <v>4822202</v>
      </c>
      <c r="E43" s="105">
        <v>68903590</v>
      </c>
      <c r="F43" s="101">
        <v>202834603</v>
      </c>
      <c r="G43" s="105">
        <v>6305704</v>
      </c>
      <c r="H43" s="105">
        <v>26151099</v>
      </c>
      <c r="I43" s="101">
        <v>110454147</v>
      </c>
      <c r="J43" s="105">
        <v>4234900</v>
      </c>
      <c r="K43" s="105">
        <v>8714940</v>
      </c>
      <c r="L43" s="106">
        <v>61615037</v>
      </c>
      <c r="M43" s="95">
        <v>1043269269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>
      <c r="A44" s="12"/>
      <c r="B44" s="2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12"/>
      <c r="B45" s="2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12"/>
      <c r="B46" s="2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</sheetData>
  <sheetProtection sheet="1" objects="1" scenarios="1"/>
  <mergeCells count="14">
    <mergeCell ref="H2:H4"/>
    <mergeCell ref="I2:I4"/>
    <mergeCell ref="J2:J4"/>
    <mergeCell ref="K2:K4"/>
    <mergeCell ref="M2:M4"/>
    <mergeCell ref="L2:L4"/>
    <mergeCell ref="A42:B42"/>
    <mergeCell ref="A43:B43"/>
    <mergeCell ref="G2:G4"/>
    <mergeCell ref="C2:C4"/>
    <mergeCell ref="D2:D4"/>
    <mergeCell ref="E2:E4"/>
    <mergeCell ref="F2:F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5"/>
  <sheetViews>
    <sheetView zoomScale="125" zoomScaleNormal="125" workbookViewId="0">
      <pane xSplit="2" ySplit="4" topLeftCell="C5" activePane="bottomRight" state="frozen"/>
      <selection activeCell="A59" sqref="A59"/>
      <selection pane="topRight" activeCell="A59" sqref="A59"/>
      <selection pane="bottomLeft" activeCell="A59" sqref="A59"/>
      <selection pane="bottomRight" activeCell="F24" sqref="F24"/>
    </sheetView>
  </sheetViews>
  <sheetFormatPr baseColWidth="10" defaultRowHeight="12.75"/>
  <cols>
    <col min="1" max="1" width="3.7109375" style="6" customWidth="1"/>
    <col min="2" max="2" width="20.7109375" style="8" customWidth="1"/>
    <col min="3" max="4" width="11.7109375" style="5" customWidth="1"/>
    <col min="5" max="6" width="11.28515625" style="5" customWidth="1"/>
    <col min="7" max="7" width="12.28515625" style="5" customWidth="1"/>
    <col min="8" max="8" width="11.7109375" style="5" customWidth="1"/>
    <col min="9" max="9" width="11.28515625" style="5" customWidth="1"/>
    <col min="10" max="10" width="11.7109375" style="5" customWidth="1"/>
    <col min="11" max="11" width="12.7109375" style="5" customWidth="1"/>
    <col min="12" max="12" width="11.28515625" style="5" customWidth="1"/>
    <col min="13" max="13" width="6.7109375" style="9" customWidth="1"/>
    <col min="14" max="14" width="8.7109375" style="111" customWidth="1"/>
    <col min="15" max="16384" width="11.42578125" style="6"/>
  </cols>
  <sheetData>
    <row r="1" spans="1:26" ht="20.100000000000001" customHeight="1" thickBot="1">
      <c r="A1" s="42" t="s">
        <v>63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29"/>
      <c r="N1" s="29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2.75" customHeight="1">
      <c r="A2" s="148" t="s">
        <v>38</v>
      </c>
      <c r="B2" s="149"/>
      <c r="C2" s="126" t="s">
        <v>39</v>
      </c>
      <c r="D2" s="129" t="s">
        <v>60</v>
      </c>
      <c r="E2" s="129" t="s">
        <v>40</v>
      </c>
      <c r="F2" s="129" t="s">
        <v>59</v>
      </c>
      <c r="G2" s="129" t="s">
        <v>48</v>
      </c>
      <c r="H2" s="129" t="s">
        <v>41</v>
      </c>
      <c r="I2" s="129" t="s">
        <v>42</v>
      </c>
      <c r="J2" s="129" t="s">
        <v>43</v>
      </c>
      <c r="K2" s="129" t="s">
        <v>58</v>
      </c>
      <c r="L2" s="132" t="s">
        <v>44</v>
      </c>
      <c r="M2" s="29"/>
      <c r="N2" s="31" t="s">
        <v>36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>
      <c r="A3" s="150"/>
      <c r="B3" s="151"/>
      <c r="C3" s="127"/>
      <c r="D3" s="130"/>
      <c r="E3" s="130"/>
      <c r="F3" s="130"/>
      <c r="G3" s="130"/>
      <c r="H3" s="130"/>
      <c r="I3" s="130"/>
      <c r="J3" s="130"/>
      <c r="K3" s="130"/>
      <c r="L3" s="133"/>
      <c r="M3" s="29"/>
      <c r="N3" s="32" t="s">
        <v>37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3.5" thickBot="1">
      <c r="A4" s="150"/>
      <c r="B4" s="151"/>
      <c r="C4" s="128"/>
      <c r="D4" s="131"/>
      <c r="E4" s="131"/>
      <c r="F4" s="131"/>
      <c r="G4" s="131"/>
      <c r="H4" s="131"/>
      <c r="I4" s="131"/>
      <c r="J4" s="131"/>
      <c r="K4" s="131"/>
      <c r="L4" s="134"/>
      <c r="M4" s="29"/>
      <c r="N4" s="33">
        <v>41274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>
      <c r="A5" s="45">
        <v>1</v>
      </c>
      <c r="B5" s="49" t="s">
        <v>0</v>
      </c>
      <c r="C5" s="53">
        <f>'Charges par nature'!C5/'Charges par habitant'!N5</f>
        <v>2953.1553159628629</v>
      </c>
      <c r="D5" s="54">
        <f>'Charges par nature'!D5/'Charges par habitant'!N5</f>
        <v>1436.1148247978438</v>
      </c>
      <c r="E5" s="54">
        <f>'Charges par nature'!E5/'Charges par habitant'!N5</f>
        <v>326.13707696915242</v>
      </c>
      <c r="F5" s="54">
        <f>'Charges par nature'!F5/'Charges par habitant'!N5</f>
        <v>644.63132674453425</v>
      </c>
      <c r="G5" s="54">
        <f>'Charges par nature'!G5/'Charges par habitant'!N5</f>
        <v>0</v>
      </c>
      <c r="H5" s="54">
        <f>'Charges par nature'!H5/'Charges par habitant'!N5</f>
        <v>415.79119496855344</v>
      </c>
      <c r="I5" s="54">
        <f>'Charges par nature'!I5/'Charges par habitant'!N5</f>
        <v>1951.4998203054806</v>
      </c>
      <c r="J5" s="54">
        <f>'Charges par nature'!J5/'Charges par habitant'!N5</f>
        <v>0</v>
      </c>
      <c r="K5" s="54">
        <f>'Charges par nature'!K5/'Charges par habitant'!N5</f>
        <v>524.53539982030543</v>
      </c>
      <c r="L5" s="107">
        <f>'Charges par nature'!L5/'Charges par habitant'!N5</f>
        <v>733.71230907457323</v>
      </c>
      <c r="M5" s="112"/>
      <c r="N5" s="113">
        <v>33390</v>
      </c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>
      <c r="A6" s="45">
        <v>2</v>
      </c>
      <c r="B6" s="49" t="s">
        <v>1</v>
      </c>
      <c r="C6" s="61">
        <f>'Charges par nature'!C6/'Charges par habitant'!N6</f>
        <v>1593.3420445810914</v>
      </c>
      <c r="D6" s="62">
        <f>'Charges par nature'!D6/'Charges par habitant'!N6</f>
        <v>809.19100691775554</v>
      </c>
      <c r="E6" s="62">
        <f>'Charges par nature'!E6/'Charges par habitant'!N6</f>
        <v>239.01076095311299</v>
      </c>
      <c r="F6" s="114">
        <f>'Charges par nature'!F6/'Charges par habitant'!N6</f>
        <v>458.64296694850117</v>
      </c>
      <c r="G6" s="62">
        <f>'Charges par nature'!G6/'Charges par habitant'!N6</f>
        <v>0.21944657955418909</v>
      </c>
      <c r="H6" s="62">
        <f>'Charges par nature'!H6/'Charges par habitant'!N6</f>
        <v>962.77978478093769</v>
      </c>
      <c r="I6" s="62">
        <f>'Charges par nature'!I6/'Charges par habitant'!N6</f>
        <v>932.17601844734816</v>
      </c>
      <c r="J6" s="62">
        <f>'Charges par nature'!J6/'Charges par habitant'!N6</f>
        <v>43.18024596464258</v>
      </c>
      <c r="K6" s="62">
        <f>'Charges par nature'!K6/'Charges par habitant'!N6</f>
        <v>45.519984627209837</v>
      </c>
      <c r="L6" s="108">
        <f>'Charges par nature'!L6/'Charges par habitant'!N6</f>
        <v>297.92006149116065</v>
      </c>
      <c r="M6" s="112"/>
      <c r="N6" s="113">
        <v>2602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>
      <c r="A7" s="45">
        <v>3</v>
      </c>
      <c r="B7" s="49" t="s">
        <v>2</v>
      </c>
      <c r="C7" s="61">
        <f>'Charges par nature'!C7/'Charges par habitant'!N7</f>
        <v>1188.5648034398034</v>
      </c>
      <c r="D7" s="62">
        <f>'Charges par nature'!D7/'Charges par habitant'!N7</f>
        <v>1317.7632063882063</v>
      </c>
      <c r="E7" s="62">
        <f>'Charges par nature'!E7/'Charges par habitant'!N7</f>
        <v>171.19011056511056</v>
      </c>
      <c r="F7" s="62">
        <f>'Charges par nature'!F7/'Charges par habitant'!N7</f>
        <v>365.09582309582311</v>
      </c>
      <c r="G7" s="62">
        <f>'Charges par nature'!G7/'Charges par habitant'!N7</f>
        <v>3.8633292383292384</v>
      </c>
      <c r="H7" s="62">
        <f>'Charges par nature'!H7/'Charges par habitant'!N7</f>
        <v>881.26044226044223</v>
      </c>
      <c r="I7" s="62">
        <f>'Charges par nature'!I7/'Charges par habitant'!N7</f>
        <v>1605.0614250614251</v>
      </c>
      <c r="J7" s="62">
        <f>'Charges par nature'!J7/'Charges par habitant'!N7</f>
        <v>64.633599508599502</v>
      </c>
      <c r="K7" s="62">
        <f>'Charges par nature'!K7/'Charges par habitant'!N7</f>
        <v>97.144963144963143</v>
      </c>
      <c r="L7" s="108">
        <f>'Charges par nature'!L7/'Charges par habitant'!N7</f>
        <v>292.24907862407861</v>
      </c>
      <c r="M7" s="112"/>
      <c r="N7" s="113">
        <v>3256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>
      <c r="A8" s="45">
        <v>71</v>
      </c>
      <c r="B8" s="49" t="s">
        <v>33</v>
      </c>
      <c r="C8" s="61">
        <f>'Charges par nature'!C8/'Charges par habitant'!N8</f>
        <v>1345.311790212678</v>
      </c>
      <c r="D8" s="62">
        <f>'Charges par nature'!D8/'Charges par habitant'!N8</f>
        <v>723.49514763576292</v>
      </c>
      <c r="E8" s="62">
        <f>'Charges par nature'!E8/'Charges par habitant'!N8</f>
        <v>240.74726409250465</v>
      </c>
      <c r="F8" s="114">
        <f>'Charges par nature'!F8/'Charges par habitant'!N8</f>
        <v>304.16002477803016</v>
      </c>
      <c r="G8" s="62">
        <f>'Charges par nature'!G8/'Charges par habitant'!N8</f>
        <v>2.0854842040057817E-2</v>
      </c>
      <c r="H8" s="62">
        <f>'Charges par nature'!H8/'Charges par habitant'!N8</f>
        <v>903.22155688622752</v>
      </c>
      <c r="I8" s="62">
        <f>'Charges par nature'!I8/'Charges par habitant'!N8</f>
        <v>1811.7421020028908</v>
      </c>
      <c r="J8" s="62">
        <f>'Charges par nature'!J8/'Charges par habitant'!N8</f>
        <v>100.11108816849061</v>
      </c>
      <c r="K8" s="62">
        <f>'Charges par nature'!K8/'Charges par habitant'!N8</f>
        <v>22.052240346892422</v>
      </c>
      <c r="L8" s="108">
        <f>'Charges par nature'!L8/'Charges par habitant'!N8</f>
        <v>595.05141441255421</v>
      </c>
      <c r="M8" s="112"/>
      <c r="N8" s="113">
        <v>4843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A9" s="45">
        <v>6</v>
      </c>
      <c r="B9" s="49" t="s">
        <v>3</v>
      </c>
      <c r="C9" s="61">
        <f>'Charges par nature'!C9/'Charges par habitant'!N9</f>
        <v>1432.1375796178345</v>
      </c>
      <c r="D9" s="62">
        <f>'Charges par nature'!D9/'Charges par habitant'!N9</f>
        <v>1283.5611464968154</v>
      </c>
      <c r="E9" s="62">
        <f>'Charges par nature'!E9/'Charges par habitant'!N9</f>
        <v>103.96496815286625</v>
      </c>
      <c r="F9" s="62">
        <f>'Charges par nature'!F9/'Charges par habitant'!N9</f>
        <v>248.41974522292995</v>
      </c>
      <c r="G9" s="62">
        <f>'Charges par nature'!G9/'Charges par habitant'!N9</f>
        <v>4.1401273885350316E-2</v>
      </c>
      <c r="H9" s="62">
        <f>'Charges par nature'!H9/'Charges par habitant'!N9</f>
        <v>930.71464968152861</v>
      </c>
      <c r="I9" s="62">
        <f>'Charges par nature'!I9/'Charges par habitant'!N9</f>
        <v>818.36305732484072</v>
      </c>
      <c r="J9" s="62">
        <f>'Charges par nature'!J9/'Charges par habitant'!N9</f>
        <v>55.710191082802545</v>
      </c>
      <c r="K9" s="62">
        <f>'Charges par nature'!K9/'Charges par habitant'!N9</f>
        <v>171.48789808917198</v>
      </c>
      <c r="L9" s="108">
        <f>'Charges par nature'!L9/'Charges par habitant'!N9</f>
        <v>144.24904458598726</v>
      </c>
      <c r="M9" s="112"/>
      <c r="N9" s="113">
        <v>1570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>
      <c r="A10" s="45">
        <v>7</v>
      </c>
      <c r="B10" s="49" t="s">
        <v>4</v>
      </c>
      <c r="C10" s="61">
        <f>'Charges par nature'!C10/'Charges par habitant'!N10</f>
        <v>1623.6074035453598</v>
      </c>
      <c r="D10" s="62">
        <f>'Charges par nature'!D10/'Charges par habitant'!N10</f>
        <v>886.37174139728882</v>
      </c>
      <c r="E10" s="62">
        <f>'Charges par nature'!E10/'Charges par habitant'!N10</f>
        <v>77.694473409801873</v>
      </c>
      <c r="F10" s="114">
        <f>'Charges par nature'!F10/'Charges par habitant'!N10</f>
        <v>371.78415015641292</v>
      </c>
      <c r="G10" s="62">
        <f>'Charges par nature'!G10/'Charges par habitant'!N10</f>
        <v>9.0198123044838374E-2</v>
      </c>
      <c r="H10" s="62">
        <f>'Charges par nature'!H10/'Charges par habitant'!N10</f>
        <v>1043.1856100104276</v>
      </c>
      <c r="I10" s="62">
        <f>'Charges par nature'!I10/'Charges par habitant'!N10</f>
        <v>639.19864442127221</v>
      </c>
      <c r="J10" s="62">
        <f>'Charges par nature'!J10/'Charges par habitant'!N10</f>
        <v>55.07820646506778</v>
      </c>
      <c r="K10" s="62">
        <f>'Charges par nature'!K10/'Charges par habitant'!N10</f>
        <v>199.99374348279457</v>
      </c>
      <c r="L10" s="108">
        <f>'Charges par nature'!L10/'Charges par habitant'!N10</f>
        <v>58.982794577685091</v>
      </c>
      <c r="M10" s="112"/>
      <c r="N10" s="113">
        <v>1918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>
      <c r="A11" s="45">
        <v>8</v>
      </c>
      <c r="B11" s="49" t="s">
        <v>5</v>
      </c>
      <c r="C11" s="61">
        <f>'Charges par nature'!C11/'Charges par habitant'!N11</f>
        <v>1766.3229571984436</v>
      </c>
      <c r="D11" s="62">
        <f>'Charges par nature'!D11/'Charges par habitant'!N11</f>
        <v>1164.3813229571983</v>
      </c>
      <c r="E11" s="62">
        <f>'Charges par nature'!E11/'Charges par habitant'!N11</f>
        <v>158.87937743190662</v>
      </c>
      <c r="F11" s="62">
        <f>'Charges par nature'!F11/'Charges par habitant'!N11</f>
        <v>339.44747081712063</v>
      </c>
      <c r="G11" s="62">
        <f>'Charges par nature'!G11/'Charges par habitant'!N11</f>
        <v>0</v>
      </c>
      <c r="H11" s="62">
        <f>'Charges par nature'!H11/'Charges par habitant'!N11</f>
        <v>605.26070038910507</v>
      </c>
      <c r="I11" s="62">
        <f>'Charges par nature'!I11/'Charges par habitant'!N11</f>
        <v>673.7626459143969</v>
      </c>
      <c r="J11" s="62">
        <f>'Charges par nature'!J11/'Charges par habitant'!N11</f>
        <v>53.143968871595334</v>
      </c>
      <c r="K11" s="62">
        <f>'Charges par nature'!K11/'Charges par habitant'!N11</f>
        <v>336.90272373540859</v>
      </c>
      <c r="L11" s="108">
        <f>'Charges par nature'!L11/'Charges par habitant'!N11</f>
        <v>177.07782101167317</v>
      </c>
      <c r="M11" s="112"/>
      <c r="N11" s="113">
        <v>257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>
      <c r="A12" s="45">
        <v>9</v>
      </c>
      <c r="B12" s="49" t="s">
        <v>6</v>
      </c>
      <c r="C12" s="61">
        <f>'Charges par nature'!C12/'Charges par habitant'!N12</f>
        <v>1170.5478927203064</v>
      </c>
      <c r="D12" s="62">
        <f>'Charges par nature'!D12/'Charges par habitant'!N12</f>
        <v>1161.0804597701149</v>
      </c>
      <c r="E12" s="62">
        <f>'Charges par nature'!E12/'Charges par habitant'!N12</f>
        <v>160.40094658553076</v>
      </c>
      <c r="F12" s="114">
        <f>'Charges par nature'!F12/'Charges par habitant'!N12</f>
        <v>363.41717376605817</v>
      </c>
      <c r="G12" s="62">
        <f>'Charges par nature'!G12/'Charges par habitant'!N12</f>
        <v>0</v>
      </c>
      <c r="H12" s="62">
        <f>'Charges par nature'!H12/'Charges par habitant'!N12</f>
        <v>787.39215686274508</v>
      </c>
      <c r="I12" s="62">
        <f>'Charges par nature'!I12/'Charges par habitant'!N12</f>
        <v>955.36646382691004</v>
      </c>
      <c r="J12" s="62">
        <f>'Charges par nature'!J12/'Charges par habitant'!N12</f>
        <v>55.903087671850351</v>
      </c>
      <c r="K12" s="62">
        <f>'Charges par nature'!K12/'Charges par habitant'!N12</f>
        <v>146.96191120126213</v>
      </c>
      <c r="L12" s="108">
        <f>'Charges par nature'!L12/'Charges par habitant'!N12</f>
        <v>153.16452558034709</v>
      </c>
      <c r="M12" s="112"/>
      <c r="N12" s="113">
        <v>4437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>
      <c r="A13" s="45">
        <v>10</v>
      </c>
      <c r="B13" s="49" t="s">
        <v>7</v>
      </c>
      <c r="C13" s="61">
        <f>'Charges par nature'!C13/'Charges par habitant'!N13</f>
        <v>1545.40790842872</v>
      </c>
      <c r="D13" s="62">
        <f>'Charges par nature'!D13/'Charges par habitant'!N13</f>
        <v>1241.8355879292403</v>
      </c>
      <c r="E13" s="62">
        <f>'Charges par nature'!E13/'Charges par habitant'!N13</f>
        <v>332.85639958376692</v>
      </c>
      <c r="F13" s="62">
        <f>'Charges par nature'!F13/'Charges par habitant'!N13</f>
        <v>784.45057232049953</v>
      </c>
      <c r="G13" s="62">
        <f>'Charges par nature'!G13/'Charges par habitant'!N13</f>
        <v>0.24765868886576484</v>
      </c>
      <c r="H13" s="62">
        <f>'Charges par nature'!H13/'Charges par habitant'!N13</f>
        <v>816.8449531737773</v>
      </c>
      <c r="I13" s="62">
        <f>'Charges par nature'!I13/'Charges par habitant'!N13</f>
        <v>579.34443288241414</v>
      </c>
      <c r="J13" s="62">
        <f>'Charges par nature'!J13/'Charges par habitant'!N13</f>
        <v>40.795005202913629</v>
      </c>
      <c r="K13" s="62">
        <f>'Charges par nature'!K13/'Charges par habitant'!N13</f>
        <v>221.82414151925079</v>
      </c>
      <c r="L13" s="108">
        <f>'Charges par nature'!L13/'Charges par habitant'!N13</f>
        <v>76.546305931321541</v>
      </c>
      <c r="M13" s="112"/>
      <c r="N13" s="113">
        <v>961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>
      <c r="A14" s="45">
        <v>11</v>
      </c>
      <c r="B14" s="49" t="s">
        <v>8</v>
      </c>
      <c r="C14" s="61">
        <f>'Charges par nature'!C14/'Charges par habitant'!N14</f>
        <v>1937.9790099009901</v>
      </c>
      <c r="D14" s="62">
        <f>'Charges par nature'!D14/'Charges par habitant'!N14</f>
        <v>1732.2221782178217</v>
      </c>
      <c r="E14" s="62">
        <f>'Charges par nature'!E14/'Charges par habitant'!N14</f>
        <v>275.43009900990097</v>
      </c>
      <c r="F14" s="114">
        <f>'Charges par nature'!F14/'Charges par habitant'!N14</f>
        <v>397.26772277227724</v>
      </c>
      <c r="G14" s="62">
        <f>'Charges par nature'!G14/'Charges par habitant'!N14</f>
        <v>0</v>
      </c>
      <c r="H14" s="62">
        <f>'Charges par nature'!H14/'Charges par habitant'!N14</f>
        <v>809.86871287128713</v>
      </c>
      <c r="I14" s="62">
        <f>'Charges par nature'!I14/'Charges par habitant'!N14</f>
        <v>801.77227722772273</v>
      </c>
      <c r="J14" s="62">
        <f>'Charges par nature'!J14/'Charges par habitant'!N14</f>
        <v>56.8409900990099</v>
      </c>
      <c r="K14" s="62">
        <f>'Charges par nature'!K14/'Charges par habitant'!N14</f>
        <v>0.21009900990099009</v>
      </c>
      <c r="L14" s="108">
        <f>'Charges par nature'!L14/'Charges par habitant'!N14</f>
        <v>228.78495049504951</v>
      </c>
      <c r="M14" s="112"/>
      <c r="N14" s="113">
        <v>5050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>
      <c r="A15" s="45">
        <v>12</v>
      </c>
      <c r="B15" s="49" t="s">
        <v>9</v>
      </c>
      <c r="C15" s="61">
        <f>'Charges par nature'!C15/'Charges par habitant'!N15</f>
        <v>1312.9555218051637</v>
      </c>
      <c r="D15" s="62">
        <f>'Charges par nature'!D15/'Charges par habitant'!N15</f>
        <v>1071.7511390757213</v>
      </c>
      <c r="E15" s="62">
        <f>'Charges par nature'!E15/'Charges par habitant'!N15</f>
        <v>149.99761336515513</v>
      </c>
      <c r="F15" s="62">
        <f>'Charges par nature'!F15/'Charges par habitant'!N15</f>
        <v>382.62746799739642</v>
      </c>
      <c r="G15" s="62">
        <f>'Charges par nature'!G15/'Charges par habitant'!N15</f>
        <v>7.3985680190930783E-2</v>
      </c>
      <c r="H15" s="62">
        <f>'Charges par nature'!H15/'Charges par habitant'!N15</f>
        <v>794.42438706877851</v>
      </c>
      <c r="I15" s="62">
        <f>'Charges par nature'!I15/'Charges par habitant'!N15</f>
        <v>826.21696680407899</v>
      </c>
      <c r="J15" s="62">
        <f>'Charges par nature'!J15/'Charges par habitant'!N15</f>
        <v>55.199392492948576</v>
      </c>
      <c r="K15" s="62">
        <f>'Charges par nature'!K15/'Charges par habitant'!N15</f>
        <v>163.5840746365806</v>
      </c>
      <c r="L15" s="108">
        <f>'Charges par nature'!L15/'Charges par habitant'!N15</f>
        <v>501.12822738121065</v>
      </c>
      <c r="M15" s="112"/>
      <c r="N15" s="113">
        <v>4609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>
      <c r="A16" s="45">
        <v>73</v>
      </c>
      <c r="B16" s="49" t="s">
        <v>51</v>
      </c>
      <c r="C16" s="61">
        <f>'Charges par nature'!C16/'Charges par habitant'!N16</f>
        <v>1245.8710039259674</v>
      </c>
      <c r="D16" s="62">
        <f>'Charges par nature'!D16/'Charges par habitant'!N16</f>
        <v>787.00426247896803</v>
      </c>
      <c r="E16" s="62">
        <f>'Charges par nature'!E16/'Charges par habitant'!N16</f>
        <v>154.31598429613013</v>
      </c>
      <c r="F16" s="114">
        <f>'Charges par nature'!F16/'Charges par habitant'!N16</f>
        <v>334.38687605159845</v>
      </c>
      <c r="G16" s="62">
        <f>'Charges par nature'!G16/'Charges par habitant'!N16</f>
        <v>1.7363993269770051</v>
      </c>
      <c r="H16" s="62">
        <f>'Charges par nature'!H16/'Charges par habitant'!N16</f>
        <v>719.94559730790797</v>
      </c>
      <c r="I16" s="62">
        <f>'Charges par nature'!I16/'Charges par habitant'!N16</f>
        <v>1301.9940549635446</v>
      </c>
      <c r="J16" s="62">
        <f>'Charges par nature'!J16/'Charges par habitant'!N16</f>
        <v>58.621536735838475</v>
      </c>
      <c r="K16" s="62">
        <f>'Charges par nature'!K16/'Charges par habitant'!N16</f>
        <v>68.627369601794726</v>
      </c>
      <c r="L16" s="108">
        <f>'Charges par nature'!L16/'Charges par habitant'!N16</f>
        <v>269.37206954570945</v>
      </c>
      <c r="M16" s="112"/>
      <c r="N16" s="113">
        <v>8915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>
      <c r="A17" s="45">
        <v>15</v>
      </c>
      <c r="B17" s="49" t="s">
        <v>10</v>
      </c>
      <c r="C17" s="61">
        <f>'Charges par nature'!C17/'Charges par habitant'!N17</f>
        <v>1251.4689511219342</v>
      </c>
      <c r="D17" s="62">
        <f>'Charges par nature'!D17/'Charges par habitant'!N17</f>
        <v>1160.5322664811272</v>
      </c>
      <c r="E17" s="62">
        <f>'Charges par nature'!E17/'Charges par habitant'!N17</f>
        <v>137.09149417289964</v>
      </c>
      <c r="F17" s="62">
        <f>'Charges par nature'!F17/'Charges par habitant'!N17</f>
        <v>361.29500782744827</v>
      </c>
      <c r="G17" s="62">
        <f>'Charges par nature'!G17/'Charges par habitant'!N17</f>
        <v>2.8700643590189596E-2</v>
      </c>
      <c r="H17" s="62">
        <f>'Charges par nature'!H17/'Charges par habitant'!N17</f>
        <v>864.63645851452429</v>
      </c>
      <c r="I17" s="62">
        <f>'Charges par nature'!I17/'Charges par habitant'!N17</f>
        <v>780.80727082970952</v>
      </c>
      <c r="J17" s="62">
        <f>'Charges par nature'!J17/'Charges par habitant'!N17</f>
        <v>44.514350321795092</v>
      </c>
      <c r="K17" s="62">
        <f>'Charges par nature'!K17/'Charges par habitant'!N17</f>
        <v>295.39067663941557</v>
      </c>
      <c r="L17" s="108">
        <f>'Charges par nature'!L17/'Charges par habitant'!N17</f>
        <v>119.07792659592972</v>
      </c>
      <c r="M17" s="112"/>
      <c r="N17" s="113">
        <v>5749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>
      <c r="A18" s="45">
        <v>16</v>
      </c>
      <c r="B18" s="49" t="s">
        <v>52</v>
      </c>
      <c r="C18" s="61">
        <f>'Charges par nature'!C18/'Charges par habitant'!N18</f>
        <v>1302.9840962819687</v>
      </c>
      <c r="D18" s="62">
        <f>'Charges par nature'!D18/'Charges par habitant'!N18</f>
        <v>826.07758435418009</v>
      </c>
      <c r="E18" s="62">
        <f>'Charges par nature'!E18/'Charges par habitant'!N18</f>
        <v>130.62303889963465</v>
      </c>
      <c r="F18" s="114">
        <f>'Charges par nature'!F18/'Charges par habitant'!N18</f>
        <v>621.02084676552761</v>
      </c>
      <c r="G18" s="62">
        <f>'Charges par nature'!G18/'Charges par habitant'!N18</f>
        <v>0.13711583924349882</v>
      </c>
      <c r="H18" s="62">
        <f>'Charges par nature'!H18/'Charges par habitant'!N18</f>
        <v>850.66215344938746</v>
      </c>
      <c r="I18" s="62">
        <f>'Charges par nature'!I18/'Charges par habitant'!N18</f>
        <v>749.41521598968404</v>
      </c>
      <c r="J18" s="62">
        <f>'Charges par nature'!J18/'Charges par habitant'!N18</f>
        <v>36.182248012035245</v>
      </c>
      <c r="K18" s="62">
        <f>'Charges par nature'!K18/'Charges par habitant'!N18</f>
        <v>33.18590156888029</v>
      </c>
      <c r="L18" s="108">
        <f>'Charges par nature'!L18/'Charges par habitant'!N18</f>
        <v>152.21770900494306</v>
      </c>
      <c r="M18" s="112"/>
      <c r="N18" s="113">
        <v>4653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>
      <c r="A19" s="45">
        <v>18</v>
      </c>
      <c r="B19" s="49" t="s">
        <v>11</v>
      </c>
      <c r="C19" s="61">
        <f>'Charges par nature'!C19/'Charges par habitant'!N19</f>
        <v>1360.4796296296297</v>
      </c>
      <c r="D19" s="62">
        <f>'Charges par nature'!D19/'Charges par habitant'!N19</f>
        <v>848.57962962962961</v>
      </c>
      <c r="E19" s="62">
        <f>'Charges par nature'!E19/'Charges par habitant'!N19</f>
        <v>130.1462962962963</v>
      </c>
      <c r="F19" s="62">
        <f>'Charges par nature'!F19/'Charges par habitant'!N19</f>
        <v>323.41388888888889</v>
      </c>
      <c r="G19" s="62">
        <f>'Charges par nature'!G19/'Charges par habitant'!N19</f>
        <v>0</v>
      </c>
      <c r="H19" s="62">
        <f>'Charges par nature'!H19/'Charges par habitant'!N19</f>
        <v>725.90462962962965</v>
      </c>
      <c r="I19" s="62">
        <f>'Charges par nature'!I19/'Charges par habitant'!N19</f>
        <v>530.33055555555552</v>
      </c>
      <c r="J19" s="62">
        <f>'Charges par nature'!J19/'Charges par habitant'!N19</f>
        <v>35.719444444444441</v>
      </c>
      <c r="K19" s="62">
        <f>'Charges par nature'!K19/'Charges par habitant'!N19</f>
        <v>326.23055555555555</v>
      </c>
      <c r="L19" s="108">
        <f>'Charges par nature'!L19/'Charges par habitant'!N19</f>
        <v>219.2314814814815</v>
      </c>
      <c r="M19" s="112"/>
      <c r="N19" s="113">
        <v>1080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>
      <c r="A20" s="45">
        <v>19</v>
      </c>
      <c r="B20" s="49" t="s">
        <v>12</v>
      </c>
      <c r="C20" s="61">
        <f>'Charges par nature'!C20/'Charges par habitant'!N20</f>
        <v>821.2285714285714</v>
      </c>
      <c r="D20" s="62">
        <f>'Charges par nature'!D20/'Charges par habitant'!N20</f>
        <v>1343.4285714285713</v>
      </c>
      <c r="E20" s="62">
        <f>'Charges par nature'!E20/'Charges par habitant'!N20</f>
        <v>80.657142857142858</v>
      </c>
      <c r="F20" s="114">
        <f>'Charges par nature'!F20/'Charges par habitant'!N20</f>
        <v>355.89523809523808</v>
      </c>
      <c r="G20" s="62">
        <f>'Charges par nature'!G20/'Charges par habitant'!N20</f>
        <v>0</v>
      </c>
      <c r="H20" s="62">
        <f>'Charges par nature'!H20/'Charges par habitant'!N20</f>
        <v>582.99047619047622</v>
      </c>
      <c r="I20" s="62">
        <f>'Charges par nature'!I20/'Charges par habitant'!N20</f>
        <v>423.32380952380953</v>
      </c>
      <c r="J20" s="62">
        <f>'Charges par nature'!J20/'Charges par habitant'!N20</f>
        <v>0</v>
      </c>
      <c r="K20" s="62">
        <f>'Charges par nature'!K20/'Charges par habitant'!N20</f>
        <v>325.31428571428569</v>
      </c>
      <c r="L20" s="108">
        <f>'Charges par nature'!L20/'Charges par habitant'!N20</f>
        <v>145.18095238095239</v>
      </c>
      <c r="M20" s="112"/>
      <c r="N20" s="113">
        <v>105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>
      <c r="A21" s="45">
        <v>20</v>
      </c>
      <c r="B21" s="49" t="s">
        <v>13</v>
      </c>
      <c r="C21" s="61">
        <f>'Charges par nature'!C21/'Charges par habitant'!N21</f>
        <v>1316.5061695983197</v>
      </c>
      <c r="D21" s="62">
        <f>'Charges par nature'!D21/'Charges par habitant'!N21</f>
        <v>538.48122866894198</v>
      </c>
      <c r="E21" s="62">
        <f>'Charges par nature'!E21/'Charges par habitant'!N21</f>
        <v>128.80178524547125</v>
      </c>
      <c r="F21" s="62">
        <f>'Charges par nature'!F21/'Charges par habitant'!N21</f>
        <v>246.55605145707534</v>
      </c>
      <c r="G21" s="62">
        <f>'Charges par nature'!G21/'Charges par habitant'!N21</f>
        <v>0</v>
      </c>
      <c r="H21" s="62">
        <f>'Charges par nature'!H21/'Charges par habitant'!N21</f>
        <v>801.22420582830136</v>
      </c>
      <c r="I21" s="62">
        <f>'Charges par nature'!I21/'Charges par habitant'!N21</f>
        <v>692.19847729062747</v>
      </c>
      <c r="J21" s="62">
        <f>'Charges par nature'!J21/'Charges par habitant'!N21</f>
        <v>45.31504331845629</v>
      </c>
      <c r="K21" s="62">
        <f>'Charges par nature'!K21/'Charges par habitant'!N21</f>
        <v>453.14859543187185</v>
      </c>
      <c r="L21" s="108">
        <f>'Charges par nature'!L21/'Charges par habitant'!N21</f>
        <v>79.624048306642166</v>
      </c>
      <c r="M21" s="112"/>
      <c r="N21" s="113">
        <v>3809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>
      <c r="A22" s="45">
        <v>21</v>
      </c>
      <c r="B22" s="49" t="s">
        <v>14</v>
      </c>
      <c r="C22" s="61">
        <f>'Charges par nature'!C22/'Charges par habitant'!N22</f>
        <v>1177.7655453618756</v>
      </c>
      <c r="D22" s="62">
        <f>'Charges par nature'!D22/'Charges par habitant'!N22</f>
        <v>679.86391437308873</v>
      </c>
      <c r="E22" s="62">
        <f>'Charges par nature'!E22/'Charges par habitant'!N22</f>
        <v>98.259938837920487</v>
      </c>
      <c r="F22" s="114">
        <f>'Charges par nature'!F22/'Charges par habitant'!N22</f>
        <v>271.71304791029564</v>
      </c>
      <c r="G22" s="62">
        <f>'Charges par nature'!G22/'Charges par habitant'!N22</f>
        <v>0</v>
      </c>
      <c r="H22" s="62">
        <f>'Charges par nature'!H22/'Charges par habitant'!N22</f>
        <v>854.13200815494395</v>
      </c>
      <c r="I22" s="62">
        <f>'Charges par nature'!I22/'Charges par habitant'!N22</f>
        <v>1150.7283384301734</v>
      </c>
      <c r="J22" s="62">
        <f>'Charges par nature'!J22/'Charges par habitant'!N22</f>
        <v>47.061671763506624</v>
      </c>
      <c r="K22" s="62">
        <f>'Charges par nature'!K22/'Charges par habitant'!N22</f>
        <v>53.876656472986745</v>
      </c>
      <c r="L22" s="108">
        <f>'Charges par nature'!L22/'Charges par habitant'!N22</f>
        <v>86.530581039755347</v>
      </c>
      <c r="M22" s="112"/>
      <c r="N22" s="113">
        <v>1962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>
      <c r="A23" s="45">
        <v>22</v>
      </c>
      <c r="B23" s="49" t="s">
        <v>15</v>
      </c>
      <c r="C23" s="61">
        <f>'Charges par nature'!C23/'Charges par habitant'!N23</f>
        <v>1364.0434426229508</v>
      </c>
      <c r="D23" s="62">
        <f>'Charges par nature'!D23/'Charges par habitant'!N23</f>
        <v>696.63073770491803</v>
      </c>
      <c r="E23" s="62">
        <f>'Charges par nature'!E23/'Charges par habitant'!N23</f>
        <v>107.6938524590164</v>
      </c>
      <c r="F23" s="62">
        <f>'Charges par nature'!F23/'Charges par habitant'!N23</f>
        <v>530.62745901639346</v>
      </c>
      <c r="G23" s="62">
        <f>'Charges par nature'!G23/'Charges par habitant'!N23</f>
        <v>0.16926229508196722</v>
      </c>
      <c r="H23" s="62">
        <f>'Charges par nature'!H23/'Charges par habitant'!N23</f>
        <v>937.04754098360661</v>
      </c>
      <c r="I23" s="62">
        <f>'Charges par nature'!I23/'Charges par habitant'!N23</f>
        <v>603.61803278688524</v>
      </c>
      <c r="J23" s="62">
        <f>'Charges par nature'!J23/'Charges par habitant'!N23</f>
        <v>44.121721311475412</v>
      </c>
      <c r="K23" s="62">
        <f>'Charges par nature'!K23/'Charges par habitant'!N23</f>
        <v>143.37868852459016</v>
      </c>
      <c r="L23" s="108">
        <f>'Charges par nature'!L23/'Charges par habitant'!N23</f>
        <v>141.39344262295083</v>
      </c>
      <c r="M23" s="112"/>
      <c r="N23" s="113">
        <v>2440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>
      <c r="A24" s="45">
        <v>23</v>
      </c>
      <c r="B24" s="49" t="s">
        <v>16</v>
      </c>
      <c r="C24" s="61">
        <f>'Charges par nature'!C24/'Charges par habitant'!N24</f>
        <v>1160.6816143497758</v>
      </c>
      <c r="D24" s="62">
        <f>'Charges par nature'!D24/'Charges par habitant'!N24</f>
        <v>658.95964125560533</v>
      </c>
      <c r="E24" s="62">
        <f>'Charges par nature'!E24/'Charges par habitant'!N24</f>
        <v>31.470852017937219</v>
      </c>
      <c r="F24" s="114">
        <f>'Charges par nature'!F24/'Charges par habitant'!N24</f>
        <v>91.206278026905835</v>
      </c>
      <c r="G24" s="62">
        <f>'Charges par nature'!G24/'Charges par habitant'!N24</f>
        <v>0.33632286995515698</v>
      </c>
      <c r="H24" s="62">
        <f>'Charges par nature'!H24/'Charges par habitant'!N24</f>
        <v>1186.201793721973</v>
      </c>
      <c r="I24" s="62">
        <f>'Charges par nature'!I24/'Charges par habitant'!N24</f>
        <v>973.82062780269064</v>
      </c>
      <c r="J24" s="62">
        <f>'Charges par nature'!J24/'Charges par habitant'!N24</f>
        <v>40.085201793721971</v>
      </c>
      <c r="K24" s="62">
        <f>'Charges par nature'!K24/'Charges par habitant'!N24</f>
        <v>40.201793721973097</v>
      </c>
      <c r="L24" s="108">
        <f>'Charges par nature'!L24/'Charges par habitant'!N24</f>
        <v>23.026905829596412</v>
      </c>
      <c r="M24" s="112"/>
      <c r="N24" s="113">
        <v>223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>
      <c r="A25" s="45">
        <v>24</v>
      </c>
      <c r="B25" s="49" t="s">
        <v>17</v>
      </c>
      <c r="C25" s="61">
        <f>'Charges par nature'!C25/'Charges par habitant'!N25</f>
        <v>888.23137254901962</v>
      </c>
      <c r="D25" s="62">
        <f>'Charges par nature'!D25/'Charges par habitant'!N25</f>
        <v>800.435294117647</v>
      </c>
      <c r="E25" s="62">
        <f>'Charges par nature'!E25/'Charges par habitant'!N25</f>
        <v>7.8392156862745095</v>
      </c>
      <c r="F25" s="62">
        <f>'Charges par nature'!F25/'Charges par habitant'!N25</f>
        <v>297.40392156862742</v>
      </c>
      <c r="G25" s="62">
        <f>'Charges par nature'!G25/'Charges par habitant'!N25</f>
        <v>0</v>
      </c>
      <c r="H25" s="62">
        <f>'Charges par nature'!H25/'Charges par habitant'!N25</f>
        <v>1547.6980392156863</v>
      </c>
      <c r="I25" s="62">
        <f>'Charges par nature'!I25/'Charges par habitant'!N25</f>
        <v>469.45098039215685</v>
      </c>
      <c r="J25" s="62">
        <f>'Charges par nature'!J25/'Charges par habitant'!N25</f>
        <v>23.407843137254901</v>
      </c>
      <c r="K25" s="62">
        <f>'Charges par nature'!K25/'Charges par habitant'!N25</f>
        <v>39.007843137254902</v>
      </c>
      <c r="L25" s="108">
        <f>'Charges par nature'!L25/'Charges par habitant'!N25</f>
        <v>48.952941176470588</v>
      </c>
      <c r="M25" s="112"/>
      <c r="N25" s="113">
        <v>255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>
      <c r="A26" s="45">
        <v>25</v>
      </c>
      <c r="B26" s="49" t="s">
        <v>18</v>
      </c>
      <c r="C26" s="61">
        <f>'Charges par nature'!C26/'Charges par habitant'!N26</f>
        <v>928.11481481481485</v>
      </c>
      <c r="D26" s="62">
        <f>'Charges par nature'!D26/'Charges par habitant'!N26</f>
        <v>993.92962962962963</v>
      </c>
      <c r="E26" s="62">
        <f>'Charges par nature'!E26/'Charges par habitant'!N26</f>
        <v>310.3814814814815</v>
      </c>
      <c r="F26" s="114">
        <f>'Charges par nature'!F26/'Charges par habitant'!N26</f>
        <v>848.82592592592596</v>
      </c>
      <c r="G26" s="62">
        <f>'Charges par nature'!G26/'Charges par habitant'!N26</f>
        <v>0</v>
      </c>
      <c r="H26" s="62">
        <f>'Charges par nature'!H26/'Charges par habitant'!N26</f>
        <v>804.60370370370367</v>
      </c>
      <c r="I26" s="62">
        <f>'Charges par nature'!I26/'Charges par habitant'!N26</f>
        <v>1301.6592592592592</v>
      </c>
      <c r="J26" s="62">
        <f>'Charges par nature'!J26/'Charges par habitant'!N26</f>
        <v>42.13703703703704</v>
      </c>
      <c r="K26" s="62">
        <f>'Charges par nature'!K26/'Charges par habitant'!N26</f>
        <v>269.37407407407409</v>
      </c>
      <c r="L26" s="108">
        <f>'Charges par nature'!L26/'Charges par habitant'!N26</f>
        <v>309.12592592592591</v>
      </c>
      <c r="M26" s="112"/>
      <c r="N26" s="113">
        <v>270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>
      <c r="A27" s="45">
        <v>72</v>
      </c>
      <c r="B27" s="49" t="s">
        <v>34</v>
      </c>
      <c r="C27" s="61">
        <f>'Charges par nature'!C27/'Charges par habitant'!N27</f>
        <v>2842.6570377184912</v>
      </c>
      <c r="D27" s="62">
        <f>'Charges par nature'!D27/'Charges par habitant'!N27</f>
        <v>1094.6661453541858</v>
      </c>
      <c r="E27" s="62">
        <f>'Charges par nature'!E27/'Charges par habitant'!N27</f>
        <v>99.745262189512417</v>
      </c>
      <c r="F27" s="62">
        <f>'Charges par nature'!F27/'Charges par habitant'!N27</f>
        <v>382.39935602575895</v>
      </c>
      <c r="G27" s="62">
        <f>'Charges par nature'!G27/'Charges par habitant'!N27</f>
        <v>0</v>
      </c>
      <c r="H27" s="62">
        <f>'Charges par nature'!H27/'Charges par habitant'!N27</f>
        <v>78.054921803127868</v>
      </c>
      <c r="I27" s="62">
        <f>'Charges par nature'!I27/'Charges par habitant'!N27</f>
        <v>610.79604415823371</v>
      </c>
      <c r="J27" s="62">
        <f>'Charges par nature'!J27/'Charges par habitant'!N27</f>
        <v>40.609567617295305</v>
      </c>
      <c r="K27" s="62">
        <f>'Charges par nature'!K27/'Charges par habitant'!N27</f>
        <v>281.92143514259431</v>
      </c>
      <c r="L27" s="108">
        <f>'Charges par nature'!L27/'Charges par habitant'!N27</f>
        <v>457.76513339466419</v>
      </c>
      <c r="M27" s="112"/>
      <c r="N27" s="113">
        <v>10870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>
      <c r="A28" s="45">
        <v>33</v>
      </c>
      <c r="B28" s="49" t="s">
        <v>19</v>
      </c>
      <c r="C28" s="61">
        <f>'Charges par nature'!C28/'Charges par habitant'!N28</f>
        <v>1556.7136465324386</v>
      </c>
      <c r="D28" s="62">
        <f>'Charges par nature'!D28/'Charges par habitant'!N28</f>
        <v>1685.9664429530201</v>
      </c>
      <c r="E28" s="62">
        <f>'Charges par nature'!E28/'Charges par habitant'!N28</f>
        <v>154.5413870246085</v>
      </c>
      <c r="F28" s="114">
        <f>'Charges par nature'!F28/'Charges par habitant'!N28</f>
        <v>592.05816554809849</v>
      </c>
      <c r="G28" s="62">
        <f>'Charges par nature'!G28/'Charges par habitant'!N28</f>
        <v>0</v>
      </c>
      <c r="H28" s="62">
        <f>'Charges par nature'!H28/'Charges par habitant'!N28</f>
        <v>854.2908277404922</v>
      </c>
      <c r="I28" s="62">
        <f>'Charges par nature'!I28/'Charges par habitant'!N28</f>
        <v>757.28411633109624</v>
      </c>
      <c r="J28" s="62">
        <f>'Charges par nature'!J28/'Charges par habitant'!N28</f>
        <v>37.07829977628635</v>
      </c>
      <c r="K28" s="62">
        <f>'Charges par nature'!K28/'Charges par habitant'!N28</f>
        <v>405.77628635346758</v>
      </c>
      <c r="L28" s="108">
        <f>'Charges par nature'!L28/'Charges par habitant'!N28</f>
        <v>530.08948545861301</v>
      </c>
      <c r="M28" s="112"/>
      <c r="N28" s="113">
        <v>447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>
      <c r="A29" s="45">
        <v>35</v>
      </c>
      <c r="B29" s="49" t="s">
        <v>20</v>
      </c>
      <c r="C29" s="61">
        <f>'Charges par nature'!C29/'Charges par habitant'!N29</f>
        <v>1805.880918220947</v>
      </c>
      <c r="D29" s="62">
        <f>'Charges par nature'!D29/'Charges par habitant'!N29</f>
        <v>1241.0860832137732</v>
      </c>
      <c r="E29" s="62">
        <f>'Charges par nature'!E29/'Charges par habitant'!N29</f>
        <v>291.70301291248205</v>
      </c>
      <c r="F29" s="62">
        <f>'Charges par nature'!F29/'Charges par habitant'!N29</f>
        <v>449.95121951219511</v>
      </c>
      <c r="G29" s="62">
        <f>'Charges par nature'!G29/'Charges par habitant'!N29</f>
        <v>0</v>
      </c>
      <c r="H29" s="62">
        <f>'Charges par nature'!H29/'Charges par habitant'!N29</f>
        <v>999.02725968436152</v>
      </c>
      <c r="I29" s="62">
        <f>'Charges par nature'!I29/'Charges par habitant'!N29</f>
        <v>899.29842180774745</v>
      </c>
      <c r="J29" s="62">
        <f>'Charges par nature'!J29/'Charges par habitant'!N29</f>
        <v>37.218077474892397</v>
      </c>
      <c r="K29" s="62">
        <f>'Charges par nature'!K29/'Charges par habitant'!N29</f>
        <v>223.03443328550932</v>
      </c>
      <c r="L29" s="108">
        <f>'Charges par nature'!L29/'Charges par habitant'!N29</f>
        <v>208.54806312769011</v>
      </c>
      <c r="M29" s="112"/>
      <c r="N29" s="113">
        <v>697</v>
      </c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>
      <c r="A30" s="45">
        <v>74</v>
      </c>
      <c r="B30" s="49" t="s">
        <v>53</v>
      </c>
      <c r="C30" s="61">
        <f>'Charges par nature'!C30/'Charges par habitant'!N30</f>
        <v>1402.3449614830588</v>
      </c>
      <c r="D30" s="62">
        <f>'Charges par nature'!D30/'Charges par habitant'!N30</f>
        <v>751.05098014655232</v>
      </c>
      <c r="E30" s="62">
        <f>'Charges par nature'!E30/'Charges par habitant'!N30</f>
        <v>102.07628233231038</v>
      </c>
      <c r="F30" s="114">
        <f>'Charges par nature'!F30/'Charges par habitant'!N30</f>
        <v>270.96380033819753</v>
      </c>
      <c r="G30" s="62">
        <f>'Charges par nature'!G30/'Charges par habitant'!N30</f>
        <v>1.3767144736018038</v>
      </c>
      <c r="H30" s="62">
        <f>'Charges par nature'!H30/'Charges par habitant'!N30</f>
        <v>910.31308323417045</v>
      </c>
      <c r="I30" s="62">
        <f>'Charges par nature'!I30/'Charges par habitant'!N30</f>
        <v>887.02730631928353</v>
      </c>
      <c r="J30" s="62">
        <f>'Charges par nature'!J30/'Charges par habitant'!N30</f>
        <v>11.780610008141792</v>
      </c>
      <c r="K30" s="62">
        <f>'Charges par nature'!K30/'Charges par habitant'!N30</f>
        <v>11.959416296110728</v>
      </c>
      <c r="L30" s="108">
        <f>'Charges par nature'!L30/'Charges par habitant'!N30</f>
        <v>95.118995428070392</v>
      </c>
      <c r="M30" s="112"/>
      <c r="N30" s="113">
        <v>15967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>
      <c r="A31" s="45">
        <v>49</v>
      </c>
      <c r="B31" s="49" t="s">
        <v>21</v>
      </c>
      <c r="C31" s="61">
        <f>'Charges par nature'!C31/'Charges par habitant'!N31</f>
        <v>678.56179775280896</v>
      </c>
      <c r="D31" s="62">
        <f>'Charges par nature'!D31/'Charges par habitant'!N31</f>
        <v>945.54382022471907</v>
      </c>
      <c r="E31" s="62">
        <f>'Charges par nature'!E31/'Charges par habitant'!N31</f>
        <v>50.916853932584267</v>
      </c>
      <c r="F31" s="62">
        <f>'Charges par nature'!F31/'Charges par habitant'!N31</f>
        <v>741.02696629213483</v>
      </c>
      <c r="G31" s="62">
        <f>'Charges par nature'!G31/'Charges par habitant'!N31</f>
        <v>0</v>
      </c>
      <c r="H31" s="62">
        <f>'Charges par nature'!H31/'Charges par habitant'!N31</f>
        <v>1236.0651685393259</v>
      </c>
      <c r="I31" s="62">
        <f>'Charges par nature'!I31/'Charges par habitant'!N31</f>
        <v>593.00898876404494</v>
      </c>
      <c r="J31" s="62">
        <f>'Charges par nature'!J31/'Charges par habitant'!N31</f>
        <v>30.321348314606741</v>
      </c>
      <c r="K31" s="62">
        <f>'Charges par nature'!K31/'Charges par habitant'!N31</f>
        <v>9.0179775280898884</v>
      </c>
      <c r="L31" s="108">
        <f>'Charges par nature'!L31/'Charges par habitant'!N31</f>
        <v>73.813483146067412</v>
      </c>
      <c r="M31" s="112"/>
      <c r="N31" s="113">
        <v>445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>
      <c r="A32" s="45">
        <v>53</v>
      </c>
      <c r="B32" s="49" t="s">
        <v>22</v>
      </c>
      <c r="C32" s="61">
        <f>'Charges par nature'!C32/'Charges par habitant'!N32</f>
        <v>3278.0741720556534</v>
      </c>
      <c r="D32" s="62">
        <f>'Charges par nature'!D32/'Charges par habitant'!N32</f>
        <v>1384.1450127376054</v>
      </c>
      <c r="E32" s="62">
        <f>'Charges par nature'!E32/'Charges par habitant'!N32</f>
        <v>278.22261414854006</v>
      </c>
      <c r="F32" s="114">
        <f>'Charges par nature'!F32/'Charges par habitant'!N32</f>
        <v>551.52821869488537</v>
      </c>
      <c r="G32" s="62">
        <f>'Charges par nature'!G32/'Charges par habitant'!N32</f>
        <v>0</v>
      </c>
      <c r="H32" s="62">
        <f>'Charges par nature'!H32/'Charges par habitant'!N32</f>
        <v>206.01038604742308</v>
      </c>
      <c r="I32" s="62">
        <f>'Charges par nature'!I32/'Charges par habitant'!N32</f>
        <v>1916.0437977660199</v>
      </c>
      <c r="J32" s="62">
        <f>'Charges par nature'!J32/'Charges par habitant'!N32</f>
        <v>0</v>
      </c>
      <c r="K32" s="62">
        <f>'Charges par nature'!K32/'Charges par habitant'!N32</f>
        <v>1080.0944542426023</v>
      </c>
      <c r="L32" s="108">
        <f>'Charges par nature'!L32/'Charges par habitant'!N32</f>
        <v>500.28933960415441</v>
      </c>
      <c r="M32" s="112"/>
      <c r="N32" s="113">
        <v>10206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>
      <c r="A33" s="45">
        <v>54</v>
      </c>
      <c r="B33" s="49" t="s">
        <v>23</v>
      </c>
      <c r="C33" s="61">
        <f>'Charges par nature'!C33/'Charges par habitant'!N33</f>
        <v>1767.0127272727273</v>
      </c>
      <c r="D33" s="62">
        <f>'Charges par nature'!D33/'Charges par habitant'!N33</f>
        <v>1596.3854545454546</v>
      </c>
      <c r="E33" s="62">
        <f>'Charges par nature'!E33/'Charges par habitant'!N33</f>
        <v>225.65272727272728</v>
      </c>
      <c r="F33" s="62">
        <f>'Charges par nature'!F33/'Charges par habitant'!N33</f>
        <v>770.01090909090908</v>
      </c>
      <c r="G33" s="62">
        <f>'Charges par nature'!G33/'Charges par habitant'!N33</f>
        <v>14.063636363636364</v>
      </c>
      <c r="H33" s="62">
        <f>'Charges par nature'!H33/'Charges par habitant'!N33</f>
        <v>769.9909090909091</v>
      </c>
      <c r="I33" s="62">
        <f>'Charges par nature'!I33/'Charges par habitant'!N33</f>
        <v>785.62636363636364</v>
      </c>
      <c r="J33" s="62">
        <f>'Charges par nature'!J33/'Charges par habitant'!N33</f>
        <v>32.089090909090906</v>
      </c>
      <c r="K33" s="62">
        <f>'Charges par nature'!K33/'Charges par habitant'!N33</f>
        <v>28.087272727272726</v>
      </c>
      <c r="L33" s="108">
        <f>'Charges par nature'!L33/'Charges par habitant'!N33</f>
        <v>99.040909090909096</v>
      </c>
      <c r="M33" s="112"/>
      <c r="N33" s="113">
        <v>1100</v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>
      <c r="A34" s="45">
        <v>55</v>
      </c>
      <c r="B34" s="49" t="s">
        <v>24</v>
      </c>
      <c r="C34" s="61">
        <f>'Charges par nature'!C34/'Charges par habitant'!N34</f>
        <v>943.00931677018639</v>
      </c>
      <c r="D34" s="62">
        <f>'Charges par nature'!D34/'Charges par habitant'!N34</f>
        <v>614.74223602484471</v>
      </c>
      <c r="E34" s="62">
        <f>'Charges par nature'!E34/'Charges par habitant'!N34</f>
        <v>13.357142857142858</v>
      </c>
      <c r="F34" s="114">
        <f>'Charges par nature'!F34/'Charges par habitant'!N34</f>
        <v>118.72981366459628</v>
      </c>
      <c r="G34" s="62">
        <f>'Charges par nature'!G34/'Charges par habitant'!N34</f>
        <v>0</v>
      </c>
      <c r="H34" s="62">
        <f>'Charges par nature'!H34/'Charges par habitant'!N34</f>
        <v>594.93478260869563</v>
      </c>
      <c r="I34" s="62">
        <f>'Charges par nature'!I34/'Charges par habitant'!N34</f>
        <v>498.4006211180124</v>
      </c>
      <c r="J34" s="62">
        <f>'Charges par nature'!J34/'Charges par habitant'!N34</f>
        <v>0</v>
      </c>
      <c r="K34" s="62">
        <f>'Charges par nature'!K34/'Charges par habitant'!N34</f>
        <v>95.577639751552795</v>
      </c>
      <c r="L34" s="108">
        <f>'Charges par nature'!L34/'Charges par habitant'!N34</f>
        <v>23.593167701863354</v>
      </c>
      <c r="M34" s="112"/>
      <c r="N34" s="113">
        <v>322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>
      <c r="A35" s="45">
        <v>56</v>
      </c>
      <c r="B35" s="49" t="s">
        <v>25</v>
      </c>
      <c r="C35" s="61">
        <f>'Charges par nature'!C35/'Charges par habitant'!N35</f>
        <v>1003.371653543307</v>
      </c>
      <c r="D35" s="62">
        <f>'Charges par nature'!D35/'Charges par habitant'!N35</f>
        <v>665.80944881889764</v>
      </c>
      <c r="E35" s="62">
        <f>'Charges par nature'!E35/'Charges par habitant'!N35</f>
        <v>56.130708661417323</v>
      </c>
      <c r="F35" s="62">
        <f>'Charges par nature'!F35/'Charges par habitant'!N35</f>
        <v>314.7464566929134</v>
      </c>
      <c r="G35" s="62">
        <f>'Charges par nature'!G35/'Charges par habitant'!N35</f>
        <v>0</v>
      </c>
      <c r="H35" s="62">
        <f>'Charges par nature'!H35/'Charges par habitant'!N35</f>
        <v>779.06771653543308</v>
      </c>
      <c r="I35" s="62">
        <f>'Charges par nature'!I35/'Charges par habitant'!N35</f>
        <v>433.39685039370079</v>
      </c>
      <c r="J35" s="62">
        <f>'Charges par nature'!J35/'Charges par habitant'!N35</f>
        <v>0</v>
      </c>
      <c r="K35" s="62">
        <f>'Charges par nature'!K35/'Charges par habitant'!N35</f>
        <v>136.61417322834646</v>
      </c>
      <c r="L35" s="108">
        <f>'Charges par nature'!L35/'Charges par habitant'!N35</f>
        <v>77.653543307086608</v>
      </c>
      <c r="M35" s="112"/>
      <c r="N35" s="113">
        <v>635</v>
      </c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>
      <c r="A36" s="45">
        <v>57</v>
      </c>
      <c r="B36" s="49" t="s">
        <v>26</v>
      </c>
      <c r="C36" s="61">
        <f>'Charges par nature'!C36/'Charges par habitant'!N36</f>
        <v>1146.6465517241379</v>
      </c>
      <c r="D36" s="62">
        <f>'Charges par nature'!D36/'Charges par habitant'!N36</f>
        <v>720.51293103448279</v>
      </c>
      <c r="E36" s="62">
        <f>'Charges par nature'!E36/'Charges par habitant'!N36</f>
        <v>48.806034482758619</v>
      </c>
      <c r="F36" s="114">
        <f>'Charges par nature'!F36/'Charges par habitant'!N36</f>
        <v>224.13146551724137</v>
      </c>
      <c r="G36" s="62">
        <f>'Charges par nature'!G36/'Charges par habitant'!N36</f>
        <v>0</v>
      </c>
      <c r="H36" s="62">
        <f>'Charges par nature'!H36/'Charges par habitant'!N36</f>
        <v>910.60775862068965</v>
      </c>
      <c r="I36" s="62">
        <f>'Charges par nature'!I36/'Charges par habitant'!N36</f>
        <v>522.4030172413793</v>
      </c>
      <c r="J36" s="62">
        <f>'Charges par nature'!J36/'Charges par habitant'!N36</f>
        <v>0</v>
      </c>
      <c r="K36" s="62">
        <f>'Charges par nature'!K36/'Charges par habitant'!N36</f>
        <v>2.459051724137931</v>
      </c>
      <c r="L36" s="108">
        <f>'Charges par nature'!L36/'Charges par habitant'!N36</f>
        <v>21.97198275862069</v>
      </c>
      <c r="M36" s="112"/>
      <c r="N36" s="113">
        <v>464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>
      <c r="A37" s="45">
        <v>58</v>
      </c>
      <c r="B37" s="49" t="s">
        <v>27</v>
      </c>
      <c r="C37" s="61">
        <f>'Charges par nature'!C37/'Charges par habitant'!N37</f>
        <v>1051.3182173573105</v>
      </c>
      <c r="D37" s="62">
        <f>'Charges par nature'!D37/'Charges par habitant'!N37</f>
        <v>901.60828772478499</v>
      </c>
      <c r="E37" s="62">
        <f>'Charges par nature'!E37/'Charges par habitant'!N37</f>
        <v>129.39093041438625</v>
      </c>
      <c r="F37" s="62">
        <f>'Charges par nature'!F37/'Charges par habitant'!N37</f>
        <v>275.32134480062547</v>
      </c>
      <c r="G37" s="62">
        <f>'Charges par nature'!G37/'Charges par habitant'!N37</f>
        <v>0.5934323690383112</v>
      </c>
      <c r="H37" s="62">
        <f>'Charges par nature'!H37/'Charges par habitant'!N37</f>
        <v>914.51290070367475</v>
      </c>
      <c r="I37" s="62">
        <f>'Charges par nature'!I37/'Charges par habitant'!N37</f>
        <v>805.63956215793587</v>
      </c>
      <c r="J37" s="62">
        <f>'Charges par nature'!J37/'Charges par habitant'!N37</f>
        <v>36.378420641125878</v>
      </c>
      <c r="K37" s="62">
        <f>'Charges par nature'!K37/'Charges par habitant'!N37</f>
        <v>326.77716966379984</v>
      </c>
      <c r="L37" s="108">
        <f>'Charges par nature'!L37/'Charges par habitant'!N37</f>
        <v>50.555121188428458</v>
      </c>
      <c r="M37" s="112"/>
      <c r="N37" s="113">
        <v>1279</v>
      </c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>
      <c r="A38" s="45">
        <v>59</v>
      </c>
      <c r="B38" s="49" t="s">
        <v>28</v>
      </c>
      <c r="C38" s="61">
        <f>'Charges par nature'!C38/'Charges par habitant'!N38</f>
        <v>454.85416666666669</v>
      </c>
      <c r="D38" s="62">
        <f>'Charges par nature'!D38/'Charges par habitant'!N38</f>
        <v>1392.7791666666667</v>
      </c>
      <c r="E38" s="62">
        <f>'Charges par nature'!E38/'Charges par habitant'!N38</f>
        <v>3.6375000000000002</v>
      </c>
      <c r="F38" s="114">
        <f>'Charges par nature'!F38/'Charges par habitant'!N38</f>
        <v>238.62083333333334</v>
      </c>
      <c r="G38" s="62">
        <f>'Charges par nature'!G38/'Charges par habitant'!N38</f>
        <v>0</v>
      </c>
      <c r="H38" s="62">
        <f>'Charges par nature'!H38/'Charges par habitant'!N38</f>
        <v>1404.5791666666667</v>
      </c>
      <c r="I38" s="62">
        <f>'Charges par nature'!I38/'Charges par habitant'!N38</f>
        <v>436.75833333333333</v>
      </c>
      <c r="J38" s="62">
        <f>'Charges par nature'!J38/'Charges par habitant'!N38</f>
        <v>0</v>
      </c>
      <c r="K38" s="62">
        <f>'Charges par nature'!K38/'Charges par habitant'!N38</f>
        <v>65.591666666666669</v>
      </c>
      <c r="L38" s="108">
        <f>'Charges par nature'!L38/'Charges par habitant'!N38</f>
        <v>46.5625</v>
      </c>
      <c r="M38" s="112"/>
      <c r="N38" s="113">
        <v>240</v>
      </c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>
      <c r="A39" s="45">
        <v>60</v>
      </c>
      <c r="B39" s="49" t="s">
        <v>29</v>
      </c>
      <c r="C39" s="61">
        <f>'Charges par nature'!C39/'Charges par habitant'!N39</f>
        <v>2769.8727282236341</v>
      </c>
      <c r="D39" s="62">
        <f>'Charges par nature'!D39/'Charges par habitant'!N39</f>
        <v>1164.4127768625297</v>
      </c>
      <c r="E39" s="62">
        <f>'Charges par nature'!E39/'Charges par habitant'!N39</f>
        <v>310.84652597996916</v>
      </c>
      <c r="F39" s="62">
        <f>'Charges par nature'!F39/'Charges par habitant'!N39</f>
        <v>575.69106456421116</v>
      </c>
      <c r="G39" s="62">
        <f>'Charges par nature'!G39/'Charges par habitant'!N39</f>
        <v>0</v>
      </c>
      <c r="H39" s="62">
        <f>'Charges par nature'!H39/'Charges par habitant'!N39</f>
        <v>25.402473784681362</v>
      </c>
      <c r="I39" s="62">
        <f>'Charges par nature'!I39/'Charges par habitant'!N39</f>
        <v>893.56177924217468</v>
      </c>
      <c r="J39" s="62">
        <f>'Charges par nature'!J39/'Charges par habitant'!N39</f>
        <v>0</v>
      </c>
      <c r="K39" s="62">
        <f>'Charges par nature'!K39/'Charges par habitant'!N39</f>
        <v>84.673151852723521</v>
      </c>
      <c r="L39" s="108">
        <f>'Charges par nature'!L39/'Charges par habitant'!N39</f>
        <v>430.98344708558875</v>
      </c>
      <c r="M39" s="112"/>
      <c r="N39" s="113">
        <v>38241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>
      <c r="A40" s="45">
        <v>61</v>
      </c>
      <c r="B40" s="49" t="s">
        <v>30</v>
      </c>
      <c r="C40" s="61">
        <f>'Charges par nature'!C40/'Charges par habitant'!N40</f>
        <v>717.67982456140351</v>
      </c>
      <c r="D40" s="62">
        <f>'Charges par nature'!D40/'Charges par habitant'!N40</f>
        <v>783.59210526315792</v>
      </c>
      <c r="E40" s="62">
        <f>'Charges par nature'!E40/'Charges par habitant'!N40</f>
        <v>79.785087719298247</v>
      </c>
      <c r="F40" s="114">
        <f>'Charges par nature'!F40/'Charges par habitant'!N40</f>
        <v>480.16666666666669</v>
      </c>
      <c r="G40" s="62">
        <f>'Charges par nature'!G40/'Charges par habitant'!N40</f>
        <v>0</v>
      </c>
      <c r="H40" s="62">
        <f>'Charges par nature'!H40/'Charges par habitant'!N40</f>
        <v>790.24561403508767</v>
      </c>
      <c r="I40" s="62">
        <f>'Charges par nature'!I40/'Charges par habitant'!N40</f>
        <v>578.07894736842104</v>
      </c>
      <c r="J40" s="62">
        <f>'Charges par nature'!J40/'Charges par habitant'!N40</f>
        <v>0</v>
      </c>
      <c r="K40" s="62">
        <f>'Charges par nature'!K40/'Charges par habitant'!N40</f>
        <v>7.3771929824561404</v>
      </c>
      <c r="L40" s="108">
        <f>'Charges par nature'!L40/'Charges par habitant'!N40</f>
        <v>13.157894736842104</v>
      </c>
      <c r="M40" s="112"/>
      <c r="N40" s="113">
        <v>228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5" thickBot="1">
      <c r="A41" s="45">
        <v>62</v>
      </c>
      <c r="B41" s="49" t="s">
        <v>31</v>
      </c>
      <c r="C41" s="64">
        <f>'Charges par nature'!C41/'Charges par habitant'!N41</f>
        <v>1229.623949579832</v>
      </c>
      <c r="D41" s="65">
        <f>'Charges par nature'!D41/'Charges par habitant'!N41</f>
        <v>1448.1859243697479</v>
      </c>
      <c r="E41" s="65">
        <f>'Charges par nature'!E41/'Charges par habitant'!N41</f>
        <v>154.87605042016807</v>
      </c>
      <c r="F41" s="65">
        <f>'Charges par nature'!F41/'Charges par habitant'!N41</f>
        <v>735.47899159663871</v>
      </c>
      <c r="G41" s="65">
        <f>'Charges par nature'!G41/'Charges par habitant'!N41</f>
        <v>0.40336134453781514</v>
      </c>
      <c r="H41" s="65">
        <f>'Charges par nature'!H41/'Charges par habitant'!N41</f>
        <v>988.00630252100837</v>
      </c>
      <c r="I41" s="65">
        <f>'Charges par nature'!I41/'Charges par habitant'!N41</f>
        <v>491.33823529411762</v>
      </c>
      <c r="J41" s="65">
        <f>'Charges par nature'!J41/'Charges par habitant'!N41</f>
        <v>26.413865546218489</v>
      </c>
      <c r="K41" s="65">
        <f>'Charges par nature'!K41/'Charges par habitant'!N41</f>
        <v>115.31302521008404</v>
      </c>
      <c r="L41" s="109">
        <f>'Charges par nature'!L41/'Charges par habitant'!N41</f>
        <v>273.29306722689074</v>
      </c>
      <c r="M41" s="112"/>
      <c r="N41" s="113">
        <v>952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8" customHeight="1" thickBot="1">
      <c r="A42" s="138" t="s">
        <v>32</v>
      </c>
      <c r="B42" s="139"/>
      <c r="C42" s="115">
        <f>'Charges par nature'!C42/'Charges par habitant'!N42</f>
        <v>2177.8009080121756</v>
      </c>
      <c r="D42" s="115">
        <f>'Charges par nature'!D42/'Charges par habitant'!N42</f>
        <v>1126.6094401164823</v>
      </c>
      <c r="E42" s="115">
        <f>'Charges par nature'!E42/'Charges par habitant'!N42</f>
        <v>223.79346735684763</v>
      </c>
      <c r="F42" s="115">
        <f>'Charges par nature'!F42/'Charges par habitant'!N42</f>
        <v>479.09002161114836</v>
      </c>
      <c r="G42" s="115">
        <f>'Charges par nature'!G42/'Charges par habitant'!N42</f>
        <v>0.39802346844600367</v>
      </c>
      <c r="H42" s="115">
        <f>'Charges par nature'!H42/'Charges par habitant'!N42</f>
        <v>504.63209456167203</v>
      </c>
      <c r="I42" s="115">
        <f>'Charges par nature'!I42/'Charges par habitant'!N42</f>
        <v>1164.9015288311064</v>
      </c>
      <c r="J42" s="115">
        <f>'Charges par nature'!J42/'Charges par habitant'!N42</f>
        <v>23.043996170756735</v>
      </c>
      <c r="K42" s="115">
        <f>'Charges par nature'!K42/'Charges par habitant'!N42</f>
        <v>252.75321444335529</v>
      </c>
      <c r="L42" s="116">
        <f>'Charges par nature'!L42/'Charges par habitant'!N42</f>
        <v>388.01524818426225</v>
      </c>
      <c r="M42" s="112"/>
      <c r="N42" s="113">
        <f>SUM(N5:N41)</f>
        <v>174447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95" customHeight="1" thickBot="1">
      <c r="A43" s="140" t="s">
        <v>61</v>
      </c>
      <c r="B43" s="141"/>
      <c r="C43" s="47">
        <v>2143.3268789484941</v>
      </c>
      <c r="D43" s="43">
        <v>1153.914663399014</v>
      </c>
      <c r="E43" s="43">
        <v>235.34122502297569</v>
      </c>
      <c r="F43" s="43">
        <v>482.330815159905</v>
      </c>
      <c r="G43" s="43">
        <v>0.36348976064828997</v>
      </c>
      <c r="H43" s="43">
        <v>485.87538220555001</v>
      </c>
      <c r="I43" s="43">
        <v>980.66461282361036</v>
      </c>
      <c r="J43" s="43">
        <v>22.804328098538225</v>
      </c>
      <c r="K43" s="43">
        <v>136.62854533579178</v>
      </c>
      <c r="L43" s="110">
        <v>356.13775583929157</v>
      </c>
      <c r="M43" s="29"/>
      <c r="N43" s="34">
        <v>173009</v>
      </c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>
      <c r="A44" s="12"/>
      <c r="B44" s="13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29"/>
      <c r="N44" s="29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>
      <c r="A45" s="12"/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29"/>
      <c r="N45" s="29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>
      <c r="A46" s="12"/>
      <c r="B46" s="19"/>
      <c r="C46" s="37"/>
      <c r="D46" s="37"/>
      <c r="E46" s="37"/>
      <c r="F46" s="37"/>
      <c r="G46" s="38"/>
      <c r="H46" s="37"/>
      <c r="I46" s="37"/>
      <c r="J46" s="38"/>
      <c r="K46" s="38"/>
      <c r="L46" s="38"/>
      <c r="M46" s="29"/>
      <c r="N46" s="29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>
      <c r="A47" s="12"/>
      <c r="B47" s="1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29"/>
      <c r="N47" s="29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>
      <c r="A48" s="12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9"/>
      <c r="N48" s="29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>
      <c r="A49" s="12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9"/>
      <c r="N49" s="29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>
      <c r="A50" s="12"/>
      <c r="B50" s="20"/>
      <c r="C50" s="40"/>
      <c r="D50" s="40"/>
      <c r="E50" s="40"/>
      <c r="F50" s="40"/>
      <c r="G50" s="38"/>
      <c r="H50" s="40"/>
      <c r="I50" s="36"/>
      <c r="J50" s="40"/>
      <c r="K50" s="40"/>
      <c r="L50" s="40"/>
      <c r="M50" s="29"/>
      <c r="N50" s="29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>
      <c r="A51" s="12"/>
      <c r="B51" s="2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29"/>
      <c r="N51" s="29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>
      <c r="A52" s="12"/>
      <c r="B52" s="2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29"/>
      <c r="N52" s="29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>
      <c r="A53" s="12"/>
      <c r="B53" s="20"/>
      <c r="C53" s="41"/>
      <c r="D53" s="41"/>
      <c r="E53" s="41"/>
      <c r="F53" s="41"/>
      <c r="G53" s="41"/>
      <c r="H53" s="41"/>
      <c r="I53" s="41"/>
      <c r="J53" s="20"/>
      <c r="K53" s="20"/>
      <c r="L53" s="20"/>
      <c r="M53" s="29"/>
      <c r="N53" s="29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>
      <c r="A54" s="12"/>
      <c r="B54" s="2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29"/>
      <c r="N54" s="29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>
      <c r="A55" s="12"/>
      <c r="B55" s="2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29"/>
      <c r="N55" s="29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>
      <c r="A56" s="12"/>
      <c r="B56" s="2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29"/>
      <c r="N56" s="29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>
      <c r="A57" s="12"/>
      <c r="B57" s="2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29"/>
      <c r="N57" s="29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>
      <c r="A58" s="12"/>
      <c r="B58" s="2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29"/>
      <c r="N58" s="29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>
      <c r="A59" s="12"/>
      <c r="B59" s="2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29"/>
      <c r="N59" s="29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>
      <c r="A60" s="12"/>
      <c r="B60" s="2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29"/>
      <c r="N60" s="29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>
      <c r="A61" s="12"/>
      <c r="B61" s="2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29"/>
      <c r="N61" s="29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>
      <c r="A62" s="12"/>
      <c r="B62" s="2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29"/>
      <c r="N62" s="29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>
      <c r="A63" s="12"/>
      <c r="B63" s="2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29"/>
      <c r="N63" s="29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>
      <c r="A64" s="12"/>
      <c r="B64" s="2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29"/>
      <c r="N64" s="29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>
      <c r="A65" s="12"/>
      <c r="B65" s="2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29"/>
      <c r="N65" s="29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</sheetData>
  <sheetProtection sheet="1" objects="1" scenarios="1"/>
  <mergeCells count="13">
    <mergeCell ref="H2:H4"/>
    <mergeCell ref="I2:I4"/>
    <mergeCell ref="J2:J4"/>
    <mergeCell ref="K2:K4"/>
    <mergeCell ref="L2:L4"/>
    <mergeCell ref="A42:B42"/>
    <mergeCell ref="A43:B43"/>
    <mergeCell ref="G2:G4"/>
    <mergeCell ref="C2:C4"/>
    <mergeCell ref="D2:D4"/>
    <mergeCell ref="E2:E4"/>
    <mergeCell ref="F2:F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  <ignoredErrors>
    <ignoredError sqref="N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5"/>
  <sheetViews>
    <sheetView zoomScale="125" zoomScaleNormal="125" workbookViewId="0">
      <pane xSplit="2" ySplit="4" topLeftCell="C5" activePane="bottomRight" state="frozen"/>
      <selection activeCell="A59" sqref="A59"/>
      <selection pane="topRight" activeCell="A59" sqref="A59"/>
      <selection pane="bottomLeft" activeCell="A59" sqref="A59"/>
      <selection pane="bottomRight" activeCell="A2" sqref="A2:B4"/>
    </sheetView>
  </sheetViews>
  <sheetFormatPr baseColWidth="10" defaultRowHeight="12.75"/>
  <cols>
    <col min="1" max="1" width="3.7109375" style="6" customWidth="1"/>
    <col min="2" max="2" width="19.7109375" style="8" customWidth="1"/>
    <col min="3" max="7" width="11.7109375" style="1" customWidth="1"/>
    <col min="8" max="8" width="14.7109375" style="3" customWidth="1"/>
    <col min="9" max="12" width="11.7109375" style="1" customWidth="1"/>
    <col min="13" max="13" width="10.7109375" style="2" customWidth="1"/>
    <col min="14" max="14" width="10.7109375" style="4" customWidth="1"/>
    <col min="15" max="26" width="10.7109375" style="2" customWidth="1"/>
    <col min="27" max="16384" width="11.42578125" style="2"/>
  </cols>
  <sheetData>
    <row r="1" spans="1:26" ht="20.100000000000001" customHeight="1" thickBot="1">
      <c r="A1" s="42" t="s">
        <v>65</v>
      </c>
      <c r="B1" s="10"/>
      <c r="C1" s="28"/>
      <c r="D1" s="14"/>
      <c r="E1" s="14"/>
      <c r="F1" s="14"/>
      <c r="G1" s="14"/>
      <c r="H1" s="15"/>
      <c r="I1" s="14"/>
      <c r="J1" s="14"/>
      <c r="K1" s="14"/>
      <c r="L1" s="14"/>
      <c r="M1" s="16"/>
      <c r="N1" s="17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2.75" customHeight="1">
      <c r="A2" s="148" t="s">
        <v>38</v>
      </c>
      <c r="B2" s="149"/>
      <c r="C2" s="145" t="s">
        <v>35</v>
      </c>
      <c r="D2" s="142" t="s">
        <v>46</v>
      </c>
      <c r="E2" s="142" t="s">
        <v>47</v>
      </c>
      <c r="F2" s="142" t="s">
        <v>57</v>
      </c>
      <c r="G2" s="142" t="s">
        <v>48</v>
      </c>
      <c r="H2" s="142" t="s">
        <v>54</v>
      </c>
      <c r="I2" s="142" t="s">
        <v>49</v>
      </c>
      <c r="J2" s="142" t="s">
        <v>55</v>
      </c>
      <c r="K2" s="142" t="s">
        <v>56</v>
      </c>
      <c r="L2" s="155" t="s">
        <v>44</v>
      </c>
      <c r="M2" s="16"/>
      <c r="N2" s="22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150"/>
      <c r="B3" s="151"/>
      <c r="C3" s="146"/>
      <c r="D3" s="143"/>
      <c r="E3" s="143"/>
      <c r="F3" s="143"/>
      <c r="G3" s="143"/>
      <c r="H3" s="143"/>
      <c r="I3" s="143"/>
      <c r="J3" s="143"/>
      <c r="K3" s="143"/>
      <c r="L3" s="156"/>
      <c r="M3" s="16"/>
      <c r="N3" s="23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3.5" thickBot="1">
      <c r="A4" s="150"/>
      <c r="B4" s="151"/>
      <c r="C4" s="147"/>
      <c r="D4" s="144"/>
      <c r="E4" s="144"/>
      <c r="F4" s="144"/>
      <c r="G4" s="144"/>
      <c r="H4" s="144"/>
      <c r="I4" s="144"/>
      <c r="J4" s="144"/>
      <c r="K4" s="144"/>
      <c r="L4" s="157"/>
      <c r="M4" s="16"/>
      <c r="N4" s="24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A5" s="45">
        <v>1</v>
      </c>
      <c r="B5" s="49" t="s">
        <v>0</v>
      </c>
      <c r="C5" s="73">
        <f>'Revenus par nature'!C5/'Charges par habitant'!N5</f>
        <v>5317.4670560047916</v>
      </c>
      <c r="D5" s="74">
        <f>'Revenus par nature'!D5/'Charges par habitant'!N5</f>
        <v>1.4655286013776581</v>
      </c>
      <c r="E5" s="74">
        <f>'Revenus par nature'!E5/'Charges par habitant'!N5</f>
        <v>746.47079964061095</v>
      </c>
      <c r="F5" s="75">
        <f>'Revenus par nature'!F5/'Charges par habitant'!N5</f>
        <v>1488.9700209643606</v>
      </c>
      <c r="G5" s="74">
        <f>'Revenus par nature'!G5/'Charges par habitant'!N5</f>
        <v>66.273495058400712</v>
      </c>
      <c r="H5" s="74">
        <f>'Revenus par nature'!H5/'Charges par habitant'!N5</f>
        <v>182.72443845462715</v>
      </c>
      <c r="I5" s="75">
        <f>'Revenus par nature'!I5/'Charges par habitant'!N5</f>
        <v>511.70248577418391</v>
      </c>
      <c r="J5" s="74">
        <f>'Revenus par nature'!J5/'Charges par habitant'!N5</f>
        <v>0</v>
      </c>
      <c r="K5" s="74">
        <f>'Revenus par nature'!K5/'Charges par habitant'!N5</f>
        <v>44.217550164719974</v>
      </c>
      <c r="L5" s="76">
        <f>'Revenus par nature'!L5/'Charges par habitant'!N5</f>
        <v>733.71230907457323</v>
      </c>
      <c r="M5" s="16"/>
      <c r="N5" s="2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>
      <c r="A6" s="45">
        <v>2</v>
      </c>
      <c r="B6" s="49" t="s">
        <v>1</v>
      </c>
      <c r="C6" s="79">
        <f>'Revenus par nature'!C6/'Charges par habitant'!N6</f>
        <v>2942.4273635664872</v>
      </c>
      <c r="D6" s="80">
        <f>'Revenus par nature'!D6/'Charges par habitant'!N6</f>
        <v>46.792467332820905</v>
      </c>
      <c r="E6" s="80">
        <f>'Revenus par nature'!E6/'Charges par habitant'!N6</f>
        <v>276.04342813220597</v>
      </c>
      <c r="F6" s="117">
        <f>'Revenus par nature'!F6/'Charges par habitant'!N6</f>
        <v>900.90776325903153</v>
      </c>
      <c r="G6" s="80">
        <f>'Revenus par nature'!G6/'Charges par habitant'!N6</f>
        <v>40.901229823212915</v>
      </c>
      <c r="H6" s="80">
        <f>'Revenus par nature'!H6/'Charges par habitant'!N6</f>
        <v>407.69408147578787</v>
      </c>
      <c r="I6" s="80">
        <f>'Revenus par nature'!I6/'Charges par habitant'!N6</f>
        <v>505.75672559569563</v>
      </c>
      <c r="J6" s="80">
        <f>'Revenus par nature'!J6/'Charges par habitant'!N6</f>
        <v>43.18024596464258</v>
      </c>
      <c r="K6" s="80">
        <f>'Revenus par nature'!K6/'Charges par habitant'!N6</f>
        <v>20.102229054573407</v>
      </c>
      <c r="L6" s="81">
        <f>'Revenus par nature'!L6/'Charges par habitant'!N6</f>
        <v>297.92006149116065</v>
      </c>
      <c r="M6" s="16"/>
      <c r="N6" s="25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45">
        <v>3</v>
      </c>
      <c r="B7" s="49" t="s">
        <v>2</v>
      </c>
      <c r="C7" s="79">
        <f>'Revenus par nature'!C7/'Charges par habitant'!N7</f>
        <v>3144.2730343980343</v>
      </c>
      <c r="D7" s="80">
        <f>'Revenus par nature'!D7/'Charges par habitant'!N7</f>
        <v>6.1425061425061421E-3</v>
      </c>
      <c r="E7" s="80">
        <f>'Revenus par nature'!E7/'Charges par habitant'!N7</f>
        <v>254.37684275184276</v>
      </c>
      <c r="F7" s="80">
        <f>'Revenus par nature'!F7/'Charges par habitant'!N7</f>
        <v>1712.3667076167076</v>
      </c>
      <c r="G7" s="80">
        <f>'Revenus par nature'!G7/'Charges par habitant'!N7</f>
        <v>12.497850122850123</v>
      </c>
      <c r="H7" s="80">
        <f>'Revenus par nature'!H7/'Charges par habitant'!N7</f>
        <v>52.768734643734646</v>
      </c>
      <c r="I7" s="80">
        <f>'Revenus par nature'!I7/'Charges par habitant'!N7</f>
        <v>328.20577395577396</v>
      </c>
      <c r="J7" s="80">
        <f>'Revenus par nature'!J7/'Charges par habitant'!N7</f>
        <v>64.917690417690423</v>
      </c>
      <c r="K7" s="80">
        <f>'Revenus par nature'!K7/'Charges par habitant'!N7</f>
        <v>50.558660933660931</v>
      </c>
      <c r="L7" s="81">
        <f>'Revenus par nature'!L7/'Charges par habitant'!N7</f>
        <v>292.24907862407861</v>
      </c>
      <c r="M7" s="16"/>
      <c r="N7" s="2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>
      <c r="A8" s="45">
        <v>71</v>
      </c>
      <c r="B8" s="49" t="s">
        <v>33</v>
      </c>
      <c r="C8" s="79">
        <f>'Revenus par nature'!C8/'Charges par habitant'!N8</f>
        <v>2713.7472640925048</v>
      </c>
      <c r="D8" s="80">
        <f>'Revenus par nature'!D8/'Charges par habitant'!N8</f>
        <v>149.46128432789592</v>
      </c>
      <c r="E8" s="80">
        <f>'Revenus par nature'!E8/'Charges par habitant'!N8</f>
        <v>419.13524674788357</v>
      </c>
      <c r="F8" s="117">
        <f>'Revenus par nature'!F8/'Charges par habitant'!N8</f>
        <v>736.70225067107162</v>
      </c>
      <c r="G8" s="80">
        <f>'Revenus par nature'!G8/'Charges par habitant'!N8</f>
        <v>24.658889118315095</v>
      </c>
      <c r="H8" s="80">
        <f>'Revenus par nature'!H8/'Charges par habitant'!N8</f>
        <v>143.10427421020029</v>
      </c>
      <c r="I8" s="80">
        <f>'Revenus par nature'!I8/'Charges par habitant'!N8</f>
        <v>1061.8802395209582</v>
      </c>
      <c r="J8" s="80">
        <f>'Revenus par nature'!J8/'Charges par habitant'!N8</f>
        <v>100.11088168490605</v>
      </c>
      <c r="K8" s="80">
        <f>'Revenus par nature'!K8/'Charges par habitant'!N8</f>
        <v>65.351848028081761</v>
      </c>
      <c r="L8" s="81">
        <f>'Revenus par nature'!L8/'Charges par habitant'!N8</f>
        <v>595.05141441255421</v>
      </c>
      <c r="M8" s="16"/>
      <c r="N8" s="25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>
      <c r="A9" s="45">
        <v>6</v>
      </c>
      <c r="B9" s="49" t="s">
        <v>3</v>
      </c>
      <c r="C9" s="79">
        <f>'Revenus par nature'!C9/'Charges par habitant'!N9</f>
        <v>2749.2617834394905</v>
      </c>
      <c r="D9" s="80">
        <f>'Revenus par nature'!D9/'Charges par habitant'!N9</f>
        <v>0</v>
      </c>
      <c r="E9" s="80">
        <f>'Revenus par nature'!E9/'Charges par habitant'!N9</f>
        <v>205.16687898089171</v>
      </c>
      <c r="F9" s="80">
        <f>'Revenus par nature'!F9/'Charges par habitant'!N9</f>
        <v>1474.7159235668789</v>
      </c>
      <c r="G9" s="80">
        <f>'Revenus par nature'!G9/'Charges par habitant'!N9</f>
        <v>10.975159235668789</v>
      </c>
      <c r="H9" s="80">
        <f>'Revenus par nature'!H9/'Charges par habitant'!N9</f>
        <v>137.22738853503185</v>
      </c>
      <c r="I9" s="80">
        <f>'Revenus par nature'!I9/'Charges par habitant'!N9</f>
        <v>414.68535031847136</v>
      </c>
      <c r="J9" s="80">
        <f>'Revenus par nature'!J9/'Charges par habitant'!N9</f>
        <v>55.71082802547771</v>
      </c>
      <c r="K9" s="80">
        <f>'Revenus par nature'!K9/'Charges par habitant'!N9</f>
        <v>2.1286624203821658</v>
      </c>
      <c r="L9" s="81">
        <f>'Revenus par nature'!L9/'Charges par habitant'!N9</f>
        <v>144.24904458598726</v>
      </c>
      <c r="M9" s="16"/>
      <c r="N9" s="2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>
      <c r="A10" s="45">
        <v>7</v>
      </c>
      <c r="B10" s="49" t="s">
        <v>4</v>
      </c>
      <c r="C10" s="79">
        <f>'Revenus par nature'!C10/'Charges par habitant'!N10</f>
        <v>2496.2106360792491</v>
      </c>
      <c r="D10" s="80">
        <f>'Revenus par nature'!D10/'Charges par habitant'!N10</f>
        <v>127.94369134515119</v>
      </c>
      <c r="E10" s="80">
        <f>'Revenus par nature'!E10/'Charges par habitant'!N10</f>
        <v>186.46558915537017</v>
      </c>
      <c r="F10" s="117">
        <f>'Revenus par nature'!F10/'Charges par habitant'!N10</f>
        <v>805.65745568300315</v>
      </c>
      <c r="G10" s="80">
        <f>'Revenus par nature'!G10/'Charges par habitant'!N10</f>
        <v>6.8263816475495309</v>
      </c>
      <c r="H10" s="80">
        <f>'Revenus par nature'!H10/'Charges par habitant'!N10</f>
        <v>456.33785192909278</v>
      </c>
      <c r="I10" s="80">
        <f>'Revenus par nature'!I10/'Charges par habitant'!N10</f>
        <v>853.26225234619392</v>
      </c>
      <c r="J10" s="80">
        <f>'Revenus par nature'!J10/'Charges par habitant'!N10</f>
        <v>55.078727841501561</v>
      </c>
      <c r="K10" s="80">
        <f>'Revenus par nature'!K10/'Charges par habitant'!N10</f>
        <v>22.938477580813348</v>
      </c>
      <c r="L10" s="81">
        <f>'Revenus par nature'!L10/'Charges par habitant'!N10</f>
        <v>58.982794577685091</v>
      </c>
      <c r="M10" s="16"/>
      <c r="N10" s="25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>
      <c r="A11" s="45">
        <v>8</v>
      </c>
      <c r="B11" s="49" t="s">
        <v>5</v>
      </c>
      <c r="C11" s="79">
        <f>'Revenus par nature'!C11/'Charges par habitant'!N11</f>
        <v>3353.373540856031</v>
      </c>
      <c r="D11" s="80">
        <f>'Revenus par nature'!D11/'Charges par habitant'!N11</f>
        <v>52.5136186770428</v>
      </c>
      <c r="E11" s="80">
        <f>'Revenus par nature'!E11/'Charges par habitant'!N11</f>
        <v>480.22568093385212</v>
      </c>
      <c r="F11" s="80">
        <f>'Revenus par nature'!F11/'Charges par habitant'!N11</f>
        <v>1068.3774319066147</v>
      </c>
      <c r="G11" s="80">
        <f>'Revenus par nature'!G11/'Charges par habitant'!N11</f>
        <v>16.680933852140079</v>
      </c>
      <c r="H11" s="80">
        <f>'Revenus par nature'!H11/'Charges par habitant'!N11</f>
        <v>36.112840466926073</v>
      </c>
      <c r="I11" s="80">
        <f>'Revenus par nature'!I11/'Charges par habitant'!N11</f>
        <v>505.15175097276267</v>
      </c>
      <c r="J11" s="80">
        <f>'Revenus par nature'!J11/'Charges par habitant'!N11</f>
        <v>35.680933852140079</v>
      </c>
      <c r="K11" s="80">
        <f>'Revenus par nature'!K11/'Charges par habitant'!N11</f>
        <v>0</v>
      </c>
      <c r="L11" s="81">
        <f>'Revenus par nature'!L11/'Charges par habitant'!N11</f>
        <v>177.07782101167317</v>
      </c>
      <c r="M11" s="16"/>
      <c r="N11" s="25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>
      <c r="A12" s="45">
        <v>9</v>
      </c>
      <c r="B12" s="49" t="s">
        <v>6</v>
      </c>
      <c r="C12" s="79">
        <f>'Revenus par nature'!C12/'Charges par habitant'!N12</f>
        <v>2626.3270227631283</v>
      </c>
      <c r="D12" s="80">
        <f>'Revenus par nature'!D12/'Charges par habitant'!N12</f>
        <v>8.326346630606265</v>
      </c>
      <c r="E12" s="80">
        <f>'Revenus par nature'!E12/'Charges par habitant'!N12</f>
        <v>170.16137029524452</v>
      </c>
      <c r="F12" s="117">
        <f>'Revenus par nature'!F12/'Charges par habitant'!N12</f>
        <v>1445.7176019833221</v>
      </c>
      <c r="G12" s="80">
        <f>'Revenus par nature'!G12/'Charges par habitant'!N12</f>
        <v>15.318909172864547</v>
      </c>
      <c r="H12" s="80">
        <f>'Revenus par nature'!H12/'Charges par habitant'!N12</f>
        <v>98.08970024791526</v>
      </c>
      <c r="I12" s="80">
        <f>'Revenus par nature'!I12/'Charges par habitant'!N12</f>
        <v>426.71354518819021</v>
      </c>
      <c r="J12" s="80">
        <f>'Revenus par nature'!J12/'Charges par habitant'!N12</f>
        <v>56.043272481406355</v>
      </c>
      <c r="K12" s="80">
        <f>'Revenus par nature'!K12/'Charges par habitant'!N12</f>
        <v>44.774847870182555</v>
      </c>
      <c r="L12" s="81">
        <f>'Revenus par nature'!L12/'Charges par habitant'!N12</f>
        <v>153.16452558034709</v>
      </c>
      <c r="M12" s="16"/>
      <c r="N12" s="25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45">
        <v>10</v>
      </c>
      <c r="B13" s="49" t="s">
        <v>7</v>
      </c>
      <c r="C13" s="79">
        <f>'Revenus par nature'!C13/'Charges par habitant'!N13</f>
        <v>2150.1394380853276</v>
      </c>
      <c r="D13" s="80">
        <f>'Revenus par nature'!D13/'Charges par habitant'!N13</f>
        <v>0.29136316337148804</v>
      </c>
      <c r="E13" s="80">
        <f>'Revenus par nature'!E13/'Charges par habitant'!N13</f>
        <v>374.06763787721121</v>
      </c>
      <c r="F13" s="80">
        <f>'Revenus par nature'!F13/'Charges par habitant'!N13</f>
        <v>1790.9760665972944</v>
      </c>
      <c r="G13" s="80">
        <f>'Revenus par nature'!G13/'Charges par habitant'!N13</f>
        <v>5.5764828303850154</v>
      </c>
      <c r="H13" s="80">
        <f>'Revenus par nature'!H13/'Charges par habitant'!N13</f>
        <v>26.556711758584807</v>
      </c>
      <c r="I13" s="80">
        <f>'Revenus par nature'!I13/'Charges par habitant'!N13</f>
        <v>904.96566077003126</v>
      </c>
      <c r="J13" s="80">
        <f>'Revenus par nature'!J13/'Charges par habitant'!N13</f>
        <v>40.795005202913629</v>
      </c>
      <c r="K13" s="80">
        <f>'Revenus par nature'!K13/'Charges par habitant'!N13</f>
        <v>226.22164412070759</v>
      </c>
      <c r="L13" s="81">
        <f>'Revenus par nature'!L13/'Charges par habitant'!N13</f>
        <v>76.546305931321541</v>
      </c>
      <c r="M13" s="16"/>
      <c r="N13" s="25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>
      <c r="A14" s="45">
        <v>11</v>
      </c>
      <c r="B14" s="49" t="s">
        <v>8</v>
      </c>
      <c r="C14" s="79">
        <f>'Revenus par nature'!C14/'Charges par habitant'!N14</f>
        <v>2479.7966336633663</v>
      </c>
      <c r="D14" s="80">
        <f>'Revenus par nature'!D14/'Charges par habitant'!N14</f>
        <v>6.998019801980198</v>
      </c>
      <c r="E14" s="80">
        <f>'Revenus par nature'!E14/'Charges par habitant'!N14</f>
        <v>194.31603960396041</v>
      </c>
      <c r="F14" s="117">
        <f>'Revenus par nature'!F14/'Charges par habitant'!N14</f>
        <v>2368.7253465346535</v>
      </c>
      <c r="G14" s="80">
        <f>'Revenus par nature'!G14/'Charges par habitant'!N14</f>
        <v>2.237821782178218</v>
      </c>
      <c r="H14" s="80">
        <f>'Revenus par nature'!H14/'Charges par habitant'!N14</f>
        <v>203.59643564356435</v>
      </c>
      <c r="I14" s="80">
        <f>'Revenus par nature'!I14/'Charges par habitant'!N14</f>
        <v>596.46514851485153</v>
      </c>
      <c r="J14" s="80">
        <f>'Revenus par nature'!J14/'Charges par habitant'!N14</f>
        <v>56.8409900990099</v>
      </c>
      <c r="K14" s="80">
        <f>'Revenus par nature'!K14/'Charges par habitant'!N14</f>
        <v>31.722376237623763</v>
      </c>
      <c r="L14" s="81">
        <f>'Revenus par nature'!L14/'Charges par habitant'!N14</f>
        <v>228.78495049504951</v>
      </c>
      <c r="M14" s="16"/>
      <c r="N14" s="25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>
      <c r="A15" s="45">
        <v>12</v>
      </c>
      <c r="B15" s="49" t="s">
        <v>9</v>
      </c>
      <c r="C15" s="79">
        <f>'Revenus par nature'!C15/'Charges par habitant'!N15</f>
        <v>2512.0420915599911</v>
      </c>
      <c r="D15" s="80">
        <f>'Revenus par nature'!D15/'Charges par habitant'!N15</f>
        <v>9.055977435452375</v>
      </c>
      <c r="E15" s="80">
        <f>'Revenus par nature'!E15/'Charges par habitant'!N15</f>
        <v>143.57300932957259</v>
      </c>
      <c r="F15" s="80">
        <f>'Revenus par nature'!F15/'Charges par habitant'!N15</f>
        <v>1348.7138207854198</v>
      </c>
      <c r="G15" s="80">
        <f>'Revenus par nature'!G15/'Charges par habitant'!N15</f>
        <v>15.534606205250597</v>
      </c>
      <c r="H15" s="80">
        <f>'Revenus par nature'!H15/'Charges par habitant'!N15</f>
        <v>79.393577782599266</v>
      </c>
      <c r="I15" s="80">
        <f>'Revenus par nature'!I15/'Charges par habitant'!N15</f>
        <v>596.40746365806035</v>
      </c>
      <c r="J15" s="80">
        <f>'Revenus par nature'!J15/'Charges par habitant'!N15</f>
        <v>74.813408548492077</v>
      </c>
      <c r="K15" s="80">
        <f>'Revenus par nature'!K15/'Charges par habitant'!N15</f>
        <v>10.439357778259927</v>
      </c>
      <c r="L15" s="81">
        <f>'Revenus par nature'!L15/'Charges par habitant'!N15</f>
        <v>501.12822738121065</v>
      </c>
      <c r="M15" s="16"/>
      <c r="N15" s="25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>
      <c r="A16" s="45">
        <v>73</v>
      </c>
      <c r="B16" s="49" t="s">
        <v>51</v>
      </c>
      <c r="C16" s="79">
        <f>'Revenus par nature'!C16/'Charges par habitant'!N16</f>
        <v>2812.6070667414469</v>
      </c>
      <c r="D16" s="80">
        <f>'Revenus par nature'!D16/'Charges par habitant'!N16</f>
        <v>1.346045989904655E-2</v>
      </c>
      <c r="E16" s="80">
        <f>'Revenus par nature'!E16/'Charges par habitant'!N16</f>
        <v>192.10656197420079</v>
      </c>
      <c r="F16" s="117">
        <f>'Revenus par nature'!F16/'Charges par habitant'!N16</f>
        <v>944.58519349411108</v>
      </c>
      <c r="G16" s="80">
        <f>'Revenus par nature'!G16/'Charges par habitant'!N16</f>
        <v>21.436231071228267</v>
      </c>
      <c r="H16" s="80">
        <f>'Revenus par nature'!H16/'Charges par habitant'!N16</f>
        <v>163.9530005608525</v>
      </c>
      <c r="I16" s="80">
        <f>'Revenus par nature'!I16/'Charges par habitant'!N16</f>
        <v>433.40830061693777</v>
      </c>
      <c r="J16" s="80">
        <f>'Revenus par nature'!J16/'Charges par habitant'!N16</f>
        <v>58.238698822209756</v>
      </c>
      <c r="K16" s="80">
        <f>'Revenus par nature'!K16/'Charges par habitant'!N16</f>
        <v>41.84318564217611</v>
      </c>
      <c r="L16" s="81">
        <f>'Revenus par nature'!L16/'Charges par habitant'!N16</f>
        <v>269.37206954570945</v>
      </c>
      <c r="M16" s="16"/>
      <c r="N16" s="25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>
      <c r="A17" s="45">
        <v>15</v>
      </c>
      <c r="B17" s="49" t="s">
        <v>10</v>
      </c>
      <c r="C17" s="79">
        <f>'Revenus par nature'!C17/'Charges par habitant'!N17</f>
        <v>2394.5689685162638</v>
      </c>
      <c r="D17" s="80">
        <f>'Revenus par nature'!D17/'Charges par habitant'!N17</f>
        <v>0</v>
      </c>
      <c r="E17" s="80">
        <f>'Revenus par nature'!E17/'Charges par habitant'!N17</f>
        <v>273.47938771960344</v>
      </c>
      <c r="F17" s="80">
        <f>'Revenus par nature'!F17/'Charges par habitant'!N17</f>
        <v>1506.4021568968517</v>
      </c>
      <c r="G17" s="80">
        <f>'Revenus par nature'!G17/'Charges par habitant'!N17</f>
        <v>13.885197425639241</v>
      </c>
      <c r="H17" s="80">
        <f>'Revenus par nature'!H17/'Charges par habitant'!N17</f>
        <v>128.88380587928336</v>
      </c>
      <c r="I17" s="80">
        <f>'Revenus par nature'!I17/'Charges par habitant'!N17</f>
        <v>487.23117063837191</v>
      </c>
      <c r="J17" s="80">
        <f>'Revenus par nature'!J17/'Charges par habitant'!N17</f>
        <v>80.71716820316577</v>
      </c>
      <c r="K17" s="80">
        <f>'Revenus par nature'!K17/'Charges par habitant'!N17</f>
        <v>11.679770394851278</v>
      </c>
      <c r="L17" s="81">
        <f>'Revenus par nature'!L17/'Charges par habitant'!N17</f>
        <v>119.07792659592972</v>
      </c>
      <c r="M17" s="16"/>
      <c r="N17" s="25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>
      <c r="A18" s="45">
        <v>16</v>
      </c>
      <c r="B18" s="49" t="s">
        <v>52</v>
      </c>
      <c r="C18" s="79">
        <f>'Revenus par nature'!C18/'Charges par habitant'!N18</f>
        <v>3250.1798839458415</v>
      </c>
      <c r="D18" s="80">
        <f>'Revenus par nature'!D18/'Charges par habitant'!N18</f>
        <v>39.297227595099933</v>
      </c>
      <c r="E18" s="80">
        <f>'Revenus par nature'!E18/'Charges par habitant'!N18</f>
        <v>131.96733290350312</v>
      </c>
      <c r="F18" s="117">
        <f>'Revenus par nature'!F18/'Charges par habitant'!N18</f>
        <v>951.31506554910811</v>
      </c>
      <c r="G18" s="80">
        <f>'Revenus par nature'!G18/'Charges par habitant'!N18</f>
        <v>13.291424887169567</v>
      </c>
      <c r="H18" s="80">
        <f>'Revenus par nature'!H18/'Charges par habitant'!N18</f>
        <v>29.555340640447024</v>
      </c>
      <c r="I18" s="80">
        <f>'Revenus par nature'!I18/'Charges par habitant'!N18</f>
        <v>257.76036965398669</v>
      </c>
      <c r="J18" s="80">
        <f>'Revenus par nature'!J18/'Charges par habitant'!N18</f>
        <v>38.572748764238128</v>
      </c>
      <c r="K18" s="80">
        <f>'Revenus par nature'!K18/'Charges par habitant'!N18</f>
        <v>19.275306254029658</v>
      </c>
      <c r="L18" s="81">
        <f>'Revenus par nature'!L18/'Charges par habitant'!N18</f>
        <v>152.21770900494306</v>
      </c>
      <c r="M18" s="16"/>
      <c r="N18" s="25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45">
        <v>18</v>
      </c>
      <c r="B19" s="49" t="s">
        <v>11</v>
      </c>
      <c r="C19" s="79">
        <f>'Revenus par nature'!C19/'Charges par habitant'!N19</f>
        <v>2764.948148148148</v>
      </c>
      <c r="D19" s="80">
        <f>'Revenus par nature'!D19/'Charges par habitant'!N19</f>
        <v>48.735185185185188</v>
      </c>
      <c r="E19" s="80">
        <f>'Revenus par nature'!E19/'Charges par habitant'!N19</f>
        <v>156.35462962962964</v>
      </c>
      <c r="F19" s="80">
        <f>'Revenus par nature'!F19/'Charges par habitant'!N19</f>
        <v>899.13333333333333</v>
      </c>
      <c r="G19" s="80">
        <f>'Revenus par nature'!G19/'Charges par habitant'!N19</f>
        <v>1.4185185185185185</v>
      </c>
      <c r="H19" s="80">
        <f>'Revenus par nature'!H19/'Charges par habitant'!N19</f>
        <v>154.13148148148147</v>
      </c>
      <c r="I19" s="80">
        <f>'Revenus par nature'!I19/'Charges par habitant'!N19</f>
        <v>470.34722222222223</v>
      </c>
      <c r="J19" s="80">
        <f>'Revenus par nature'!J19/'Charges par habitant'!N19</f>
        <v>35.719444444444441</v>
      </c>
      <c r="K19" s="80">
        <f>'Revenus par nature'!K19/'Charges par habitant'!N19</f>
        <v>45.709259259259262</v>
      </c>
      <c r="L19" s="81">
        <f>'Revenus par nature'!L19/'Charges par habitant'!N19</f>
        <v>219.2314814814815</v>
      </c>
      <c r="M19" s="16"/>
      <c r="N19" s="25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45">
        <v>19</v>
      </c>
      <c r="B20" s="49" t="s">
        <v>12</v>
      </c>
      <c r="C20" s="79">
        <f>'Revenus par nature'!C20/'Charges par habitant'!N20</f>
        <v>1959.4571428571428</v>
      </c>
      <c r="D20" s="80">
        <f>'Revenus par nature'!D20/'Charges par habitant'!N20</f>
        <v>52.390476190476193</v>
      </c>
      <c r="E20" s="80">
        <f>'Revenus par nature'!E20/'Charges par habitant'!N20</f>
        <v>342.52380952380952</v>
      </c>
      <c r="F20" s="117">
        <f>'Revenus par nature'!F20/'Charges par habitant'!N20</f>
        <v>617.33333333333337</v>
      </c>
      <c r="G20" s="80">
        <f>'Revenus par nature'!G20/'Charges par habitant'!N20</f>
        <v>157.0952380952381</v>
      </c>
      <c r="H20" s="80">
        <f>'Revenus par nature'!H20/'Charges par habitant'!N20</f>
        <v>28.133333333333333</v>
      </c>
      <c r="I20" s="80">
        <f>'Revenus par nature'!I20/'Charges par habitant'!N20</f>
        <v>755.74285714285713</v>
      </c>
      <c r="J20" s="80">
        <f>'Revenus par nature'!J20/'Charges par habitant'!N20</f>
        <v>0</v>
      </c>
      <c r="K20" s="80">
        <f>'Revenus par nature'!K20/'Charges par habitant'!N20</f>
        <v>39.323809523809523</v>
      </c>
      <c r="L20" s="81">
        <f>'Revenus par nature'!L20/'Charges par habitant'!N20</f>
        <v>145.18095238095239</v>
      </c>
      <c r="M20" s="16"/>
      <c r="N20" s="25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>
      <c r="A21" s="45">
        <v>20</v>
      </c>
      <c r="B21" s="49" t="s">
        <v>13</v>
      </c>
      <c r="C21" s="79">
        <f>'Revenus par nature'!C21/'Charges par habitant'!N21</f>
        <v>2903.8191126279862</v>
      </c>
      <c r="D21" s="80">
        <f>'Revenus par nature'!D21/'Charges par habitant'!N21</f>
        <v>54.196114465739036</v>
      </c>
      <c r="E21" s="80">
        <f>'Revenus par nature'!E21/'Charges par habitant'!N21</f>
        <v>102.82698871094776</v>
      </c>
      <c r="F21" s="80">
        <f>'Revenus par nature'!F21/'Charges par habitant'!N21</f>
        <v>756.41559464426359</v>
      </c>
      <c r="G21" s="80">
        <f>'Revenus par nature'!G21/'Charges par habitant'!N21</f>
        <v>3.5851929640325544</v>
      </c>
      <c r="H21" s="80">
        <f>'Revenus par nature'!H21/'Charges par habitant'!N21</f>
        <v>18.171698608558678</v>
      </c>
      <c r="I21" s="80">
        <f>'Revenus par nature'!I21/'Charges par habitant'!N21</f>
        <v>367.99658703071674</v>
      </c>
      <c r="J21" s="80">
        <f>'Revenus par nature'!J21/'Charges par habitant'!N21</f>
        <v>44.023890784982932</v>
      </c>
      <c r="K21" s="80">
        <f>'Revenus par nature'!K21/'Charges par habitant'!N21</f>
        <v>0.81622473090049885</v>
      </c>
      <c r="L21" s="81">
        <f>'Revenus par nature'!L21/'Charges par habitant'!N21</f>
        <v>79.624048306642166</v>
      </c>
      <c r="M21" s="16"/>
      <c r="N21" s="25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>
      <c r="A22" s="45">
        <v>21</v>
      </c>
      <c r="B22" s="49" t="s">
        <v>14</v>
      </c>
      <c r="C22" s="79">
        <f>'Revenus par nature'!C22/'Charges par habitant'!N22</f>
        <v>3151.6554536187564</v>
      </c>
      <c r="D22" s="80">
        <f>'Revenus par nature'!D22/'Charges par habitant'!N22</f>
        <v>48.915392456676862</v>
      </c>
      <c r="E22" s="80">
        <f>'Revenus par nature'!E22/'Charges par habitant'!N22</f>
        <v>102.16666666666667</v>
      </c>
      <c r="F22" s="117">
        <f>'Revenus par nature'!F22/'Charges par habitant'!N22</f>
        <v>761.02140672782878</v>
      </c>
      <c r="G22" s="80">
        <f>'Revenus par nature'!G22/'Charges par habitant'!N22</f>
        <v>17.889908256880734</v>
      </c>
      <c r="H22" s="80">
        <f>'Revenus par nature'!H22/'Charges par habitant'!N22</f>
        <v>41.34658511722732</v>
      </c>
      <c r="I22" s="80">
        <f>'Revenus par nature'!I22/'Charges par habitant'!N22</f>
        <v>420.66870540265035</v>
      </c>
      <c r="J22" s="80">
        <f>'Revenus par nature'!J22/'Charges par habitant'!N22</f>
        <v>46.656982670744142</v>
      </c>
      <c r="K22" s="80">
        <f>'Revenus par nature'!K22/'Charges par habitant'!N22</f>
        <v>39.607033639143729</v>
      </c>
      <c r="L22" s="81">
        <f>'Revenus par nature'!L22/'Charges par habitant'!N22</f>
        <v>86.530581039755347</v>
      </c>
      <c r="M22" s="16"/>
      <c r="N22" s="2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>
      <c r="A23" s="45">
        <v>22</v>
      </c>
      <c r="B23" s="49" t="s">
        <v>15</v>
      </c>
      <c r="C23" s="79">
        <f>'Revenus par nature'!C23/'Charges par habitant'!N23</f>
        <v>2488.6233606557375</v>
      </c>
      <c r="D23" s="80">
        <f>'Revenus par nature'!D23/'Charges par habitant'!N23</f>
        <v>55.560245901639341</v>
      </c>
      <c r="E23" s="80">
        <f>'Revenus par nature'!E23/'Charges par habitant'!N23</f>
        <v>203.78483606557376</v>
      </c>
      <c r="F23" s="80">
        <f>'Revenus par nature'!F23/'Charges par habitant'!N23</f>
        <v>938.92131147540988</v>
      </c>
      <c r="G23" s="80">
        <f>'Revenus par nature'!G23/'Charges par habitant'!N23</f>
        <v>6.4262295081967213</v>
      </c>
      <c r="H23" s="80">
        <f>'Revenus par nature'!H23/'Charges par habitant'!N23</f>
        <v>133.34959016393444</v>
      </c>
      <c r="I23" s="80">
        <f>'Revenus par nature'!I23/'Charges par habitant'!N23</f>
        <v>553.61557377049178</v>
      </c>
      <c r="J23" s="80">
        <f>'Revenus par nature'!J23/'Charges par habitant'!N23</f>
        <v>44.121721311475412</v>
      </c>
      <c r="K23" s="80">
        <f>'Revenus par nature'!K23/'Charges par habitant'!N23</f>
        <v>13.114344262295083</v>
      </c>
      <c r="L23" s="81">
        <f>'Revenus par nature'!L23/'Charges par habitant'!N23</f>
        <v>141.39344262295083</v>
      </c>
      <c r="M23" s="16"/>
      <c r="N23" s="2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45">
        <v>23</v>
      </c>
      <c r="B24" s="49" t="s">
        <v>16</v>
      </c>
      <c r="C24" s="79">
        <f>'Revenus par nature'!C24/'Charges par habitant'!N24</f>
        <v>2115.9461883408071</v>
      </c>
      <c r="D24" s="80">
        <f>'Revenus par nature'!D24/'Charges par habitant'!N24</f>
        <v>50.130044843049326</v>
      </c>
      <c r="E24" s="80">
        <f>'Revenus par nature'!E24/'Charges par habitant'!N24</f>
        <v>347.80717488789236</v>
      </c>
      <c r="F24" s="117">
        <f>'Revenus par nature'!F24/'Charges par habitant'!N24</f>
        <v>661.65919282511209</v>
      </c>
      <c r="G24" s="80">
        <f>'Revenus par nature'!G24/'Charges par habitant'!N24</f>
        <v>0</v>
      </c>
      <c r="H24" s="80">
        <f>'Revenus par nature'!H24/'Charges par habitant'!N24</f>
        <v>7.6188340807174884</v>
      </c>
      <c r="I24" s="80">
        <f>'Revenus par nature'!I24/'Charges par habitant'!N24</f>
        <v>524.55605381165924</v>
      </c>
      <c r="J24" s="80">
        <f>'Revenus par nature'!J24/'Charges par habitant'!N24</f>
        <v>40.085201793721971</v>
      </c>
      <c r="K24" s="80">
        <f>'Revenus par nature'!K24/'Charges par habitant'!N24</f>
        <v>23.300448430493272</v>
      </c>
      <c r="L24" s="81">
        <f>'Revenus par nature'!L24/'Charges par habitant'!N24</f>
        <v>23.026905829596412</v>
      </c>
      <c r="M24" s="16"/>
      <c r="N24" s="2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>
      <c r="A25" s="45">
        <v>24</v>
      </c>
      <c r="B25" s="49" t="s">
        <v>17</v>
      </c>
      <c r="C25" s="79">
        <f>'Revenus par nature'!C25/'Charges par habitant'!N25</f>
        <v>1319.6549019607844</v>
      </c>
      <c r="D25" s="80">
        <f>'Revenus par nature'!D25/'Charges par habitant'!N25</f>
        <v>40.490196078431374</v>
      </c>
      <c r="E25" s="80">
        <f>'Revenus par nature'!E25/'Charges par habitant'!N25</f>
        <v>118.97254901960784</v>
      </c>
      <c r="F25" s="80">
        <f>'Revenus par nature'!F25/'Charges par habitant'!N25</f>
        <v>645.65882352941173</v>
      </c>
      <c r="G25" s="80">
        <f>'Revenus par nature'!G25/'Charges par habitant'!N25</f>
        <v>1.580392156862745</v>
      </c>
      <c r="H25" s="80">
        <f>'Revenus par nature'!H25/'Charges par habitant'!N25</f>
        <v>273.67058823529413</v>
      </c>
      <c r="I25" s="80">
        <f>'Revenus par nature'!I25/'Charges par habitant'!N25</f>
        <v>1463.2392156862745</v>
      </c>
      <c r="J25" s="80">
        <f>'Revenus par nature'!J25/'Charges par habitant'!N25</f>
        <v>21.905882352941177</v>
      </c>
      <c r="K25" s="80">
        <f>'Revenus par nature'!K25/'Charges par habitant'!N25</f>
        <v>48.305882352941175</v>
      </c>
      <c r="L25" s="81">
        <f>'Revenus par nature'!L25/'Charges par habitant'!N25</f>
        <v>48.952941176470588</v>
      </c>
      <c r="M25" s="16"/>
      <c r="N25" s="2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>
      <c r="A26" s="45">
        <v>25</v>
      </c>
      <c r="B26" s="49" t="s">
        <v>18</v>
      </c>
      <c r="C26" s="79">
        <f>'Revenus par nature'!C26/'Charges par habitant'!N26</f>
        <v>3861.2222222222222</v>
      </c>
      <c r="D26" s="80">
        <f>'Revenus par nature'!D26/'Charges par habitant'!N26</f>
        <v>73.851851851851848</v>
      </c>
      <c r="E26" s="80">
        <f>'Revenus par nature'!E26/'Charges par habitant'!N26</f>
        <v>203.57777777777778</v>
      </c>
      <c r="F26" s="117">
        <f>'Revenus par nature'!F26/'Charges par habitant'!N26</f>
        <v>1006.0962962962963</v>
      </c>
      <c r="G26" s="80">
        <f>'Revenus par nature'!G26/'Charges par habitant'!N26</f>
        <v>6.2555555555555555</v>
      </c>
      <c r="H26" s="80">
        <f>'Revenus par nature'!H26/'Charges par habitant'!N26</f>
        <v>24.18148148148148</v>
      </c>
      <c r="I26" s="80">
        <f>'Revenus par nature'!I26/'Charges par habitant'!N26</f>
        <v>376.80370370370372</v>
      </c>
      <c r="J26" s="80">
        <f>'Revenus par nature'!J26/'Charges par habitant'!N26</f>
        <v>42.13703703703704</v>
      </c>
      <c r="K26" s="80">
        <f>'Revenus par nature'!K26/'Charges par habitant'!N26</f>
        <v>0</v>
      </c>
      <c r="L26" s="81">
        <f>'Revenus par nature'!L26/'Charges par habitant'!N26</f>
        <v>309.12592592592591</v>
      </c>
      <c r="M26" s="16"/>
      <c r="N26" s="2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>
      <c r="A27" s="45">
        <v>72</v>
      </c>
      <c r="B27" s="49" t="s">
        <v>34</v>
      </c>
      <c r="C27" s="79">
        <f>'Revenus par nature'!C27/'Charges par habitant'!N27</f>
        <v>2440.2261269549217</v>
      </c>
      <c r="D27" s="80">
        <f>'Revenus par nature'!D27/'Charges par habitant'!N27</f>
        <v>106.06669733210671</v>
      </c>
      <c r="E27" s="80">
        <f>'Revenus par nature'!E27/'Charges par habitant'!N27</f>
        <v>150.76605335786567</v>
      </c>
      <c r="F27" s="80">
        <f>'Revenus par nature'!F27/'Charges par habitant'!N27</f>
        <v>1133.5781048758049</v>
      </c>
      <c r="G27" s="80">
        <f>'Revenus par nature'!G27/'Charges par habitant'!N27</f>
        <v>16.411407543698253</v>
      </c>
      <c r="H27" s="80">
        <f>'Revenus par nature'!H27/'Charges par habitant'!N27</f>
        <v>224.46614535418584</v>
      </c>
      <c r="I27" s="80">
        <f>'Revenus par nature'!I27/'Charges par habitant'!N27</f>
        <v>1324.4773689052438</v>
      </c>
      <c r="J27" s="80">
        <f>'Revenus par nature'!J27/'Charges par habitant'!N27</f>
        <v>40.609567617295305</v>
      </c>
      <c r="K27" s="80">
        <f>'Revenus par nature'!K27/'Charges par habitant'!N27</f>
        <v>35.431646734130638</v>
      </c>
      <c r="L27" s="81">
        <f>'Revenus par nature'!L27/'Charges par habitant'!N27</f>
        <v>457.76513339466419</v>
      </c>
      <c r="M27" s="16"/>
      <c r="N27" s="2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>
      <c r="A28" s="45">
        <v>33</v>
      </c>
      <c r="B28" s="49" t="s">
        <v>19</v>
      </c>
      <c r="C28" s="79">
        <f>'Revenus par nature'!C28/'Charges par habitant'!N28</f>
        <v>3471.3109619686802</v>
      </c>
      <c r="D28" s="80">
        <f>'Revenus par nature'!D28/'Charges par habitant'!N28</f>
        <v>80.635346756152131</v>
      </c>
      <c r="E28" s="80">
        <f>'Revenus par nature'!E28/'Charges par habitant'!N28</f>
        <v>499.06040268456377</v>
      </c>
      <c r="F28" s="117">
        <f>'Revenus par nature'!F28/'Charges par habitant'!N28</f>
        <v>1237.883668903803</v>
      </c>
      <c r="G28" s="80">
        <f>'Revenus par nature'!G28/'Charges par habitant'!N28</f>
        <v>4.4272930648769577</v>
      </c>
      <c r="H28" s="80">
        <f>'Revenus par nature'!H28/'Charges par habitant'!N28</f>
        <v>56.776286353467562</v>
      </c>
      <c r="I28" s="80">
        <f>'Revenus par nature'!I28/'Charges par habitant'!N28</f>
        <v>725.41610738255031</v>
      </c>
      <c r="J28" s="80">
        <f>'Revenus par nature'!J28/'Charges par habitant'!N28</f>
        <v>37.07829977628635</v>
      </c>
      <c r="K28" s="80">
        <f>'Revenus par nature'!K28/'Charges par habitant'!N28</f>
        <v>137.19910514541388</v>
      </c>
      <c r="L28" s="81">
        <f>'Revenus par nature'!L28/'Charges par habitant'!N28</f>
        <v>530.08948545861301</v>
      </c>
      <c r="M28" s="16"/>
      <c r="N28" s="25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>
      <c r="A29" s="45">
        <v>35</v>
      </c>
      <c r="B29" s="49" t="s">
        <v>20</v>
      </c>
      <c r="C29" s="79">
        <f>'Revenus par nature'!C29/'Charges par habitant'!N29</f>
        <v>2178.3773314203731</v>
      </c>
      <c r="D29" s="80">
        <f>'Revenus par nature'!D29/'Charges par habitant'!N29</f>
        <v>177.64275466284076</v>
      </c>
      <c r="E29" s="80">
        <f>'Revenus par nature'!E29/'Charges par habitant'!N29</f>
        <v>257.55236728837878</v>
      </c>
      <c r="F29" s="80">
        <f>'Revenus par nature'!F29/'Charges par habitant'!N29</f>
        <v>1499.7073170731708</v>
      </c>
      <c r="G29" s="80">
        <f>'Revenus par nature'!G29/'Charges par habitant'!N29</f>
        <v>2.7560975609756095</v>
      </c>
      <c r="H29" s="80">
        <f>'Revenus par nature'!H29/'Charges par habitant'!N29</f>
        <v>244.75896700143471</v>
      </c>
      <c r="I29" s="80">
        <f>'Revenus par nature'!I29/'Charges par habitant'!N29</f>
        <v>1602.3027259684361</v>
      </c>
      <c r="J29" s="80">
        <f>'Revenus par nature'!J29/'Charges par habitant'!N29</f>
        <v>37.218077474892397</v>
      </c>
      <c r="K29" s="80">
        <f>'Revenus par nature'!K29/'Charges par habitant'!N29</f>
        <v>26.131994261119083</v>
      </c>
      <c r="L29" s="81">
        <f>'Revenus par nature'!L29/'Charges par habitant'!N29</f>
        <v>208.54806312769011</v>
      </c>
      <c r="M29" s="16"/>
      <c r="N29" s="2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>
      <c r="A30" s="45">
        <v>74</v>
      </c>
      <c r="B30" s="49" t="s">
        <v>53</v>
      </c>
      <c r="C30" s="79">
        <f>'Revenus par nature'!C30/'Charges par habitant'!N30</f>
        <v>2544.346276695685</v>
      </c>
      <c r="D30" s="80">
        <f>'Revenus par nature'!D30/'Charges par habitant'!N30</f>
        <v>95.40113985094257</v>
      </c>
      <c r="E30" s="80">
        <f>'Revenus par nature'!E30/'Charges par habitant'!N30</f>
        <v>284.38579570363873</v>
      </c>
      <c r="F30" s="117">
        <f>'Revenus par nature'!F30/'Charges par habitant'!N30</f>
        <v>591.64107221143604</v>
      </c>
      <c r="G30" s="80">
        <f>'Revenus par nature'!G30/'Charges par habitant'!N30</f>
        <v>21.167157261852569</v>
      </c>
      <c r="H30" s="80">
        <f>'Revenus par nature'!H30/'Charges par habitant'!N30</f>
        <v>119.87461639631741</v>
      </c>
      <c r="I30" s="80">
        <f>'Revenus par nature'!I30/'Charges par habitant'!N30</f>
        <v>645.89497087743473</v>
      </c>
      <c r="J30" s="80">
        <f>'Revenus par nature'!J30/'Charges par habitant'!N30</f>
        <v>4.8307133462766956</v>
      </c>
      <c r="K30" s="80">
        <f>'Revenus par nature'!K30/'Charges par habitant'!N30</f>
        <v>30.981399135717417</v>
      </c>
      <c r="L30" s="81">
        <f>'Revenus par nature'!L30/'Charges par habitant'!N30</f>
        <v>95.118995428070392</v>
      </c>
      <c r="M30" s="16"/>
      <c r="N30" s="2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>
      <c r="A31" s="45">
        <v>49</v>
      </c>
      <c r="B31" s="49" t="s">
        <v>21</v>
      </c>
      <c r="C31" s="79">
        <f>'Revenus par nature'!C31/'Charges par habitant'!N31</f>
        <v>1714.6314606741573</v>
      </c>
      <c r="D31" s="80">
        <f>'Revenus par nature'!D31/'Charges par habitant'!N31</f>
        <v>53.213483146067418</v>
      </c>
      <c r="E31" s="80">
        <f>'Revenus par nature'!E31/'Charges par habitant'!N31</f>
        <v>455.86966292134832</v>
      </c>
      <c r="F31" s="80">
        <f>'Revenus par nature'!F31/'Charges par habitant'!N31</f>
        <v>630.85393258426961</v>
      </c>
      <c r="G31" s="80">
        <f>'Revenus par nature'!G31/'Charges par habitant'!N31</f>
        <v>775.45393258426964</v>
      </c>
      <c r="H31" s="80">
        <f>'Revenus par nature'!H31/'Charges par habitant'!N31</f>
        <v>225.78202247191012</v>
      </c>
      <c r="I31" s="80">
        <f>'Revenus par nature'!I31/'Charges par habitant'!N31</f>
        <v>309.47415730337076</v>
      </c>
      <c r="J31" s="80">
        <f>'Revenus par nature'!J31/'Charges par habitant'!N31</f>
        <v>30.606741573033709</v>
      </c>
      <c r="K31" s="80">
        <f>'Revenus par nature'!K31/'Charges par habitant'!N31</f>
        <v>94.624719101123588</v>
      </c>
      <c r="L31" s="81">
        <f>'Revenus par nature'!L31/'Charges par habitant'!N31</f>
        <v>73.813483146067412</v>
      </c>
      <c r="M31" s="16"/>
      <c r="N31" s="2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>
      <c r="A32" s="45">
        <v>53</v>
      </c>
      <c r="B32" s="49" t="s">
        <v>22</v>
      </c>
      <c r="C32" s="79">
        <f>'Revenus par nature'!C32/'Charges par habitant'!N32</f>
        <v>5880.0631981187535</v>
      </c>
      <c r="D32" s="80">
        <f>'Revenus par nature'!D32/'Charges par habitant'!N32</f>
        <v>4.1431510875955322</v>
      </c>
      <c r="E32" s="80">
        <f>'Revenus par nature'!E32/'Charges par habitant'!N32</f>
        <v>413.95904369978444</v>
      </c>
      <c r="F32" s="117">
        <f>'Revenus par nature'!F32/'Charges par habitant'!N32</f>
        <v>1728.6942974720753</v>
      </c>
      <c r="G32" s="80">
        <f>'Revenus par nature'!G32/'Charges par habitant'!N32</f>
        <v>23.354791299235742</v>
      </c>
      <c r="H32" s="80">
        <f>'Revenus par nature'!H32/'Charges par habitant'!N32</f>
        <v>149.17136978248089</v>
      </c>
      <c r="I32" s="80">
        <f>'Revenus par nature'!I32/'Charges par habitant'!N32</f>
        <v>779.417695473251</v>
      </c>
      <c r="J32" s="80">
        <f>'Revenus par nature'!J32/'Charges par habitant'!N32</f>
        <v>0</v>
      </c>
      <c r="K32" s="80">
        <f>'Revenus par nature'!K32/'Charges par habitant'!N32</f>
        <v>4.28297080148932</v>
      </c>
      <c r="L32" s="81">
        <f>'Revenus par nature'!L32/'Charges par habitant'!N32</f>
        <v>500.28933960415441</v>
      </c>
      <c r="M32" s="16"/>
      <c r="N32" s="2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>
      <c r="A33" s="45">
        <v>54</v>
      </c>
      <c r="B33" s="49" t="s">
        <v>23</v>
      </c>
      <c r="C33" s="79">
        <f>'Revenus par nature'!C33/'Charges par habitant'!N33</f>
        <v>4056.2818181818184</v>
      </c>
      <c r="D33" s="80">
        <f>'Revenus par nature'!D33/'Charges par habitant'!N33</f>
        <v>71.333636363636359</v>
      </c>
      <c r="E33" s="80">
        <f>'Revenus par nature'!E33/'Charges par habitant'!N33</f>
        <v>241.42727272727274</v>
      </c>
      <c r="F33" s="80">
        <f>'Revenus par nature'!F33/'Charges par habitant'!N33</f>
        <v>928.79272727272723</v>
      </c>
      <c r="G33" s="80">
        <f>'Revenus par nature'!G33/'Charges par habitant'!N33</f>
        <v>11.48</v>
      </c>
      <c r="H33" s="80">
        <f>'Revenus par nature'!H33/'Charges par habitant'!N33</f>
        <v>84.819090909090903</v>
      </c>
      <c r="I33" s="80">
        <f>'Revenus par nature'!I33/'Charges par habitant'!N33</f>
        <v>533.01272727272726</v>
      </c>
      <c r="J33" s="80">
        <f>'Revenus par nature'!J33/'Charges par habitant'!N33</f>
        <v>31.842727272727274</v>
      </c>
      <c r="K33" s="80">
        <f>'Revenus par nature'!K33/'Charges par habitant'!N33</f>
        <v>114.92363636363636</v>
      </c>
      <c r="L33" s="81">
        <f>'Revenus par nature'!L33/'Charges par habitant'!N33</f>
        <v>99.040909090909096</v>
      </c>
      <c r="M33" s="16"/>
      <c r="N33" s="25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>
      <c r="A34" s="45">
        <v>55</v>
      </c>
      <c r="B34" s="49" t="s">
        <v>24</v>
      </c>
      <c r="C34" s="79">
        <f>'Revenus par nature'!C34/'Charges par habitant'!N34</f>
        <v>2142.8633540372671</v>
      </c>
      <c r="D34" s="80">
        <f>'Revenus par nature'!D34/'Charges par habitant'!N34</f>
        <v>62.965838509316768</v>
      </c>
      <c r="E34" s="80">
        <f>'Revenus par nature'!E34/'Charges par habitant'!N34</f>
        <v>206.48447204968943</v>
      </c>
      <c r="F34" s="117">
        <f>'Revenus par nature'!F34/'Charges par habitant'!N34</f>
        <v>223.45341614906832</v>
      </c>
      <c r="G34" s="80">
        <f>'Revenus par nature'!G34/'Charges par habitant'!N34</f>
        <v>2.1552795031055902</v>
      </c>
      <c r="H34" s="80">
        <f>'Revenus par nature'!H34/'Charges par habitant'!N34</f>
        <v>24.363354037267079</v>
      </c>
      <c r="I34" s="80">
        <f>'Revenus par nature'!I34/'Charges par habitant'!N34</f>
        <v>777.29192546583852</v>
      </c>
      <c r="J34" s="80">
        <f>'Revenus par nature'!J34/'Charges par habitant'!N34</f>
        <v>0</v>
      </c>
      <c r="K34" s="80">
        <f>'Revenus par nature'!K34/'Charges par habitant'!N34</f>
        <v>0</v>
      </c>
      <c r="L34" s="81">
        <f>'Revenus par nature'!L34/'Charges par habitant'!N34</f>
        <v>23.593167701863354</v>
      </c>
      <c r="M34" s="16"/>
      <c r="N34" s="2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>
      <c r="A35" s="45">
        <v>56</v>
      </c>
      <c r="B35" s="49" t="s">
        <v>25</v>
      </c>
      <c r="C35" s="79">
        <f>'Revenus par nature'!C35/'Charges par habitant'!N35</f>
        <v>2033.724409448819</v>
      </c>
      <c r="D35" s="80">
        <f>'Revenus par nature'!D35/'Charges par habitant'!N35</f>
        <v>80.533858267716539</v>
      </c>
      <c r="E35" s="80">
        <f>'Revenus par nature'!E35/'Charges par habitant'!N35</f>
        <v>266.84251968503935</v>
      </c>
      <c r="F35" s="80">
        <f>'Revenus par nature'!F35/'Charges par habitant'!N35</f>
        <v>378.65669291338583</v>
      </c>
      <c r="G35" s="80">
        <f>'Revenus par nature'!G35/'Charges par habitant'!N35</f>
        <v>4.5244094488188979</v>
      </c>
      <c r="H35" s="80">
        <f>'Revenus par nature'!H35/'Charges par habitant'!N35</f>
        <v>7.9039370078740161</v>
      </c>
      <c r="I35" s="80">
        <f>'Revenus par nature'!I35/'Charges par habitant'!N35</f>
        <v>931.81889763779532</v>
      </c>
      <c r="J35" s="80">
        <f>'Revenus par nature'!J35/'Charges par habitant'!N35</f>
        <v>0</v>
      </c>
      <c r="K35" s="80">
        <f>'Revenus par nature'!K35/'Charges par habitant'!N35</f>
        <v>12.598425196850394</v>
      </c>
      <c r="L35" s="81">
        <f>'Revenus par nature'!L35/'Charges par habitant'!N35</f>
        <v>77.653543307086608</v>
      </c>
      <c r="M35" s="16"/>
      <c r="N35" s="2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>
      <c r="A36" s="45">
        <v>57</v>
      </c>
      <c r="B36" s="49" t="s">
        <v>26</v>
      </c>
      <c r="C36" s="79">
        <f>'Revenus par nature'!C36/'Charges par habitant'!N36</f>
        <v>1886.8168103448277</v>
      </c>
      <c r="D36" s="80">
        <f>'Revenus par nature'!D36/'Charges par habitant'!N36</f>
        <v>61.795258620689658</v>
      </c>
      <c r="E36" s="80">
        <f>'Revenus par nature'!E36/'Charges par habitant'!N36</f>
        <v>223.74137931034483</v>
      </c>
      <c r="F36" s="117">
        <f>'Revenus par nature'!F36/'Charges par habitant'!N36</f>
        <v>268.05603448275861</v>
      </c>
      <c r="G36" s="80">
        <f>'Revenus par nature'!G36/'Charges par habitant'!N36</f>
        <v>0.94827586206896552</v>
      </c>
      <c r="H36" s="80">
        <f>'Revenus par nature'!H36/'Charges par habitant'!N36</f>
        <v>134.03017241379311</v>
      </c>
      <c r="I36" s="80">
        <f>'Revenus par nature'!I36/'Charges par habitant'!N36</f>
        <v>943.5625</v>
      </c>
      <c r="J36" s="80">
        <f>'Revenus par nature'!J36/'Charges par habitant'!N36</f>
        <v>0</v>
      </c>
      <c r="K36" s="80">
        <f>'Revenus par nature'!K36/'Charges par habitant'!N36</f>
        <v>22.1875</v>
      </c>
      <c r="L36" s="81">
        <f>'Revenus par nature'!L36/'Charges par habitant'!N36</f>
        <v>21.97198275862069</v>
      </c>
      <c r="M36" s="16"/>
      <c r="N36" s="2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>
      <c r="A37" s="45">
        <v>58</v>
      </c>
      <c r="B37" s="49" t="s">
        <v>27</v>
      </c>
      <c r="C37" s="79">
        <f>'Revenus par nature'!C37/'Charges par habitant'!N37</f>
        <v>1956.0953870211104</v>
      </c>
      <c r="D37" s="80">
        <f>'Revenus par nature'!D37/'Charges par habitant'!N37</f>
        <v>62.466770914777172</v>
      </c>
      <c r="E37" s="80">
        <f>'Revenus par nature'!E37/'Charges par habitant'!N37</f>
        <v>285.55512118842847</v>
      </c>
      <c r="F37" s="80">
        <f>'Revenus par nature'!F37/'Charges par habitant'!N37</f>
        <v>675.63878029710713</v>
      </c>
      <c r="G37" s="80">
        <f>'Revenus par nature'!G37/'Charges par habitant'!N37</f>
        <v>2.3479280688037529</v>
      </c>
      <c r="H37" s="80">
        <f>'Revenus par nature'!H37/'Charges par habitant'!N37</f>
        <v>259.7365129007037</v>
      </c>
      <c r="I37" s="80">
        <f>'Revenus par nature'!I37/'Charges par habitant'!N37</f>
        <v>1173.3338545738859</v>
      </c>
      <c r="J37" s="80">
        <f>'Revenus par nature'!J37/'Charges par habitant'!N37</f>
        <v>36.491008600469115</v>
      </c>
      <c r="K37" s="80">
        <f>'Revenus par nature'!K37/'Charges par habitant'!N37</f>
        <v>17.143862392494135</v>
      </c>
      <c r="L37" s="81">
        <f>'Revenus par nature'!L37/'Charges par habitant'!N37</f>
        <v>50.555121188428458</v>
      </c>
      <c r="M37" s="16"/>
      <c r="N37" s="2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>
      <c r="A38" s="45">
        <v>59</v>
      </c>
      <c r="B38" s="49" t="s">
        <v>28</v>
      </c>
      <c r="C38" s="79">
        <f>'Revenus par nature'!C38/'Charges par habitant'!N38</f>
        <v>2055.9333333333334</v>
      </c>
      <c r="D38" s="80">
        <f>'Revenus par nature'!D38/'Charges par habitant'!N38</f>
        <v>84.712500000000006</v>
      </c>
      <c r="E38" s="80">
        <f>'Revenus par nature'!E38/'Charges par habitant'!N38</f>
        <v>44.854166666666664</v>
      </c>
      <c r="F38" s="117">
        <f>'Revenus par nature'!F38/'Charges par habitant'!N38</f>
        <v>895.63333333333333</v>
      </c>
      <c r="G38" s="80">
        <f>'Revenus par nature'!G38/'Charges par habitant'!N38</f>
        <v>96.533333333333331</v>
      </c>
      <c r="H38" s="80">
        <f>'Revenus par nature'!H38/'Charges par habitant'!N38</f>
        <v>189</v>
      </c>
      <c r="I38" s="80">
        <f>'Revenus par nature'!I38/'Charges par habitant'!N38</f>
        <v>726.9666666666667</v>
      </c>
      <c r="J38" s="80">
        <f>'Revenus par nature'!J38/'Charges par habitant'!N38</f>
        <v>0</v>
      </c>
      <c r="K38" s="80">
        <f>'Revenus par nature'!K38/'Charges par habitant'!N38</f>
        <v>55.241666666666667</v>
      </c>
      <c r="L38" s="81">
        <f>'Revenus par nature'!L38/'Charges par habitant'!N38</f>
        <v>46.5625</v>
      </c>
      <c r="M38" s="16"/>
      <c r="N38" s="2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>
      <c r="A39" s="45">
        <v>60</v>
      </c>
      <c r="B39" s="49" t="s">
        <v>29</v>
      </c>
      <c r="C39" s="79">
        <f>'Revenus par nature'!C39/'Charges par habitant'!N39</f>
        <v>3163.0884391098557</v>
      </c>
      <c r="D39" s="80">
        <f>'Revenus par nature'!D39/'Charges par habitant'!N39</f>
        <v>4.9942993122564783</v>
      </c>
      <c r="E39" s="80">
        <f>'Revenus par nature'!E39/'Charges par habitant'!N39</f>
        <v>462.1904761904762</v>
      </c>
      <c r="F39" s="80">
        <f>'Revenus par nature'!F39/'Charges par habitant'!N39</f>
        <v>871.75094793546191</v>
      </c>
      <c r="G39" s="80">
        <f>'Revenus par nature'!G39/'Charges par habitant'!N39</f>
        <v>47.263669883109749</v>
      </c>
      <c r="H39" s="80">
        <f>'Revenus par nature'!H39/'Charges par habitant'!N39</f>
        <v>133.94864151042074</v>
      </c>
      <c r="I39" s="80">
        <f>'Revenus par nature'!I39/'Charges par habitant'!N39</f>
        <v>1142.8334248581366</v>
      </c>
      <c r="J39" s="80">
        <f>'Revenus par nature'!J39/'Charges par habitant'!N39</f>
        <v>0</v>
      </c>
      <c r="K39" s="80">
        <f>'Revenus par nature'!K39/'Charges par habitant'!N39</f>
        <v>39.933526842917288</v>
      </c>
      <c r="L39" s="81">
        <f>'Revenus par nature'!L39/'Charges par habitant'!N39</f>
        <v>430.98344708558875</v>
      </c>
      <c r="M39" s="16"/>
      <c r="N39" s="2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>
      <c r="A40" s="45">
        <v>61</v>
      </c>
      <c r="B40" s="49" t="s">
        <v>30</v>
      </c>
      <c r="C40" s="79">
        <f>'Revenus par nature'!C40/'Charges par habitant'!N40</f>
        <v>1862.859649122807</v>
      </c>
      <c r="D40" s="80">
        <f>'Revenus par nature'!D40/'Charges par habitant'!N40</f>
        <v>47.763157894736842</v>
      </c>
      <c r="E40" s="80">
        <f>'Revenus par nature'!E40/'Charges par habitant'!N40</f>
        <v>177.92543859649123</v>
      </c>
      <c r="F40" s="117">
        <f>'Revenus par nature'!F40/'Charges par habitant'!N40</f>
        <v>265.11842105263156</v>
      </c>
      <c r="G40" s="80">
        <f>'Revenus par nature'!G40/'Charges par habitant'!N40</f>
        <v>2.1754385964912282</v>
      </c>
      <c r="H40" s="80">
        <f>'Revenus par nature'!H40/'Charges par habitant'!N40</f>
        <v>53.328947368421055</v>
      </c>
      <c r="I40" s="80">
        <f>'Revenus par nature'!I40/'Charges par habitant'!N40</f>
        <v>1072.0745614035088</v>
      </c>
      <c r="J40" s="80">
        <f>'Revenus par nature'!J40/'Charges par habitant'!N40</f>
        <v>0</v>
      </c>
      <c r="K40" s="80">
        <f>'Revenus par nature'!K40/'Charges par habitant'!N40</f>
        <v>0</v>
      </c>
      <c r="L40" s="81">
        <f>'Revenus par nature'!L40/'Charges par habitant'!N40</f>
        <v>13.157894736842104</v>
      </c>
      <c r="M40" s="16"/>
      <c r="N40" s="2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3.5" thickBot="1">
      <c r="A41" s="50">
        <v>62</v>
      </c>
      <c r="B41" s="51" t="s">
        <v>31</v>
      </c>
      <c r="C41" s="82">
        <f>'Revenus par nature'!C41/'Charges par habitant'!N41</f>
        <v>2294.0063025210084</v>
      </c>
      <c r="D41" s="83">
        <f>'Revenus par nature'!D41/'Charges par habitant'!N41</f>
        <v>71.77100840336135</v>
      </c>
      <c r="E41" s="83">
        <f>'Revenus par nature'!E41/'Charges par habitant'!N41</f>
        <v>267.6985294117647</v>
      </c>
      <c r="F41" s="83">
        <f>'Revenus par nature'!F41/'Charges par habitant'!N41</f>
        <v>1159.5252100840337</v>
      </c>
      <c r="G41" s="83">
        <f>'Revenus par nature'!G41/'Charges par habitant'!N41</f>
        <v>16.286764705882351</v>
      </c>
      <c r="H41" s="83">
        <f>'Revenus par nature'!H41/'Charges par habitant'!N41</f>
        <v>30.42436974789916</v>
      </c>
      <c r="I41" s="83">
        <f>'Revenus par nature'!I41/'Charges par habitant'!N41</f>
        <v>1277.2090336134454</v>
      </c>
      <c r="J41" s="83">
        <f>'Revenus par nature'!J41/'Charges par habitant'!N41</f>
        <v>26.483193277310924</v>
      </c>
      <c r="K41" s="83">
        <f>'Revenus par nature'!K41/'Charges par habitant'!N41</f>
        <v>118.53991596638656</v>
      </c>
      <c r="L41" s="85">
        <f>'Revenus par nature'!L41/'Charges par habitant'!N41</f>
        <v>273.29306722689074</v>
      </c>
      <c r="M41" s="16"/>
      <c r="N41" s="2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8" customHeight="1" thickBot="1">
      <c r="A42" s="158" t="s">
        <v>32</v>
      </c>
      <c r="B42" s="159"/>
      <c r="C42" s="104">
        <f>'Revenus par nature'!C42/'Charges par habitant'!N42</f>
        <v>3459.9290214219791</v>
      </c>
      <c r="D42" s="105">
        <f>'Revenus par nature'!D42/'Charges par habitant'!N42</f>
        <v>31.180180799899109</v>
      </c>
      <c r="E42" s="105">
        <f>'Revenus par nature'!E42/'Charges par habitant'!N42</f>
        <v>386.24321427138329</v>
      </c>
      <c r="F42" s="118">
        <f>'Revenus par nature'!F42/'Charges par habitant'!N42</f>
        <v>1145.1945691241465</v>
      </c>
      <c r="G42" s="105">
        <f>'Revenus par nature'!G42/'Charges par habitant'!N42</f>
        <v>34.724036526853425</v>
      </c>
      <c r="H42" s="105">
        <f>'Revenus par nature'!H42/'Charges par habitant'!N42</f>
        <v>148.62495772354927</v>
      </c>
      <c r="I42" s="105">
        <f>'Revenus par nature'!I42/'Charges par habitant'!N42</f>
        <v>751.65586682488095</v>
      </c>
      <c r="J42" s="105">
        <f>'Revenus par nature'!J42/'Charges par habitant'!N42</f>
        <v>24.111959506325704</v>
      </c>
      <c r="K42" s="105">
        <f>'Revenus par nature'!K42/'Charges par habitant'!N42</f>
        <v>35.886458351247086</v>
      </c>
      <c r="L42" s="106">
        <f>'Revenus par nature'!L42/'Charges par habitant'!N42</f>
        <v>388.01524818426225</v>
      </c>
      <c r="M42" s="26"/>
      <c r="N42" s="2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.95" customHeight="1" thickBot="1">
      <c r="A43" s="158" t="s">
        <v>61</v>
      </c>
      <c r="B43" s="159"/>
      <c r="C43" s="104">
        <v>3174.5923449069123</v>
      </c>
      <c r="D43" s="105">
        <v>27.872549982948865</v>
      </c>
      <c r="E43" s="105">
        <v>398.26592836210835</v>
      </c>
      <c r="F43" s="101">
        <v>1172.3933610390211</v>
      </c>
      <c r="G43" s="105">
        <v>36.447259969134556</v>
      </c>
      <c r="H43" s="105">
        <v>151.15455843337631</v>
      </c>
      <c r="I43" s="101">
        <v>638.4300643319134</v>
      </c>
      <c r="J43" s="105">
        <v>24.477917333780322</v>
      </c>
      <c r="K43" s="105">
        <v>50.372755174586295</v>
      </c>
      <c r="L43" s="106">
        <v>356.13775583929157</v>
      </c>
      <c r="M43" s="27"/>
      <c r="N43" s="2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>
      <c r="A44" s="12"/>
      <c r="B44" s="13"/>
      <c r="C44" s="14"/>
      <c r="D44" s="14"/>
      <c r="E44" s="14"/>
      <c r="F44" s="14"/>
      <c r="G44" s="14"/>
      <c r="H44" s="15"/>
      <c r="I44" s="14"/>
      <c r="J44" s="14"/>
      <c r="K44" s="14"/>
      <c r="L44" s="14"/>
      <c r="M44" s="16"/>
      <c r="N44" s="17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>
      <c r="A45" s="12"/>
      <c r="B45" s="18"/>
      <c r="C45" s="14"/>
      <c r="D45" s="14"/>
      <c r="E45" s="14"/>
      <c r="F45" s="14"/>
      <c r="G45" s="14"/>
      <c r="H45" s="15"/>
      <c r="I45" s="14"/>
      <c r="J45" s="14"/>
      <c r="K45" s="14"/>
      <c r="L45" s="14"/>
      <c r="M45" s="16"/>
      <c r="N45" s="17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>
      <c r="A46" s="12"/>
      <c r="B46" s="19"/>
      <c r="C46" s="14"/>
      <c r="D46" s="14"/>
      <c r="E46" s="14"/>
      <c r="F46" s="14"/>
      <c r="G46" s="14"/>
      <c r="H46" s="15"/>
      <c r="I46" s="14"/>
      <c r="J46" s="14"/>
      <c r="K46" s="14"/>
      <c r="L46" s="14"/>
      <c r="M46" s="16"/>
      <c r="N46" s="17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>
      <c r="A47" s="12"/>
      <c r="B47" s="19"/>
      <c r="C47" s="14"/>
      <c r="D47" s="14"/>
      <c r="E47" s="14"/>
      <c r="F47" s="14"/>
      <c r="G47" s="14"/>
      <c r="H47" s="15"/>
      <c r="I47" s="14"/>
      <c r="J47" s="14"/>
      <c r="K47" s="14"/>
      <c r="L47" s="14"/>
      <c r="M47" s="16"/>
      <c r="N47" s="17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>
      <c r="A48" s="12"/>
      <c r="B48" s="20"/>
      <c r="C48" s="14"/>
      <c r="D48" s="14"/>
      <c r="E48" s="14"/>
      <c r="F48" s="14"/>
      <c r="G48" s="14"/>
      <c r="H48" s="15"/>
      <c r="I48" s="14"/>
      <c r="J48" s="14"/>
      <c r="K48" s="14"/>
      <c r="L48" s="14"/>
      <c r="M48" s="16"/>
      <c r="N48" s="17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>
      <c r="A49" s="12"/>
      <c r="B49" s="20"/>
      <c r="C49" s="14"/>
      <c r="D49" s="14"/>
      <c r="E49" s="14"/>
      <c r="F49" s="14"/>
      <c r="G49" s="14"/>
      <c r="H49" s="15"/>
      <c r="I49" s="14"/>
      <c r="J49" s="14"/>
      <c r="K49" s="14"/>
      <c r="L49" s="14"/>
      <c r="M49" s="16"/>
      <c r="N49" s="17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>
      <c r="A50" s="12"/>
      <c r="B50" s="20"/>
      <c r="C50" s="14"/>
      <c r="D50" s="14"/>
      <c r="E50" s="14"/>
      <c r="F50" s="14"/>
      <c r="G50" s="14"/>
      <c r="H50" s="15"/>
      <c r="I50" s="14"/>
      <c r="J50" s="14"/>
      <c r="K50" s="14"/>
      <c r="L50" s="14"/>
      <c r="M50" s="16"/>
      <c r="N50" s="17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>
      <c r="A51" s="12"/>
      <c r="B51" s="20"/>
      <c r="C51" s="14"/>
      <c r="D51" s="14"/>
      <c r="E51" s="14"/>
      <c r="F51" s="14"/>
      <c r="G51" s="14"/>
      <c r="H51" s="15"/>
      <c r="I51" s="14"/>
      <c r="J51" s="14"/>
      <c r="K51" s="14"/>
      <c r="L51" s="14"/>
      <c r="M51" s="16"/>
      <c r="N51" s="17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>
      <c r="A52" s="12"/>
      <c r="B52" s="20"/>
      <c r="C52" s="14"/>
      <c r="D52" s="14"/>
      <c r="E52" s="14"/>
      <c r="F52" s="14"/>
      <c r="G52" s="14"/>
      <c r="H52" s="15"/>
      <c r="I52" s="14"/>
      <c r="J52" s="14"/>
      <c r="K52" s="14"/>
      <c r="L52" s="14"/>
      <c r="M52" s="16"/>
      <c r="N52" s="17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>
      <c r="A53" s="12"/>
      <c r="B53" s="20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6"/>
      <c r="N53" s="17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>
      <c r="A54" s="12"/>
      <c r="B54" s="21"/>
      <c r="C54" s="14"/>
      <c r="D54" s="14"/>
      <c r="E54" s="14"/>
      <c r="F54" s="14"/>
      <c r="G54" s="14"/>
      <c r="H54" s="15"/>
      <c r="I54" s="14"/>
      <c r="J54" s="14"/>
      <c r="K54" s="14"/>
      <c r="L54" s="14"/>
      <c r="M54" s="16"/>
      <c r="N54" s="17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>
      <c r="A55" s="12"/>
      <c r="B55" s="21"/>
      <c r="C55" s="14"/>
      <c r="D55" s="14"/>
      <c r="E55" s="14"/>
      <c r="F55" s="14"/>
      <c r="G55" s="14"/>
      <c r="H55" s="15"/>
      <c r="I55" s="14"/>
      <c r="J55" s="14"/>
      <c r="K55" s="14"/>
      <c r="L55" s="14"/>
      <c r="M55" s="16"/>
      <c r="N55" s="17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>
      <c r="A56" s="12"/>
      <c r="B56" s="21"/>
      <c r="C56" s="14"/>
      <c r="D56" s="14"/>
      <c r="E56" s="14"/>
      <c r="F56" s="14"/>
      <c r="G56" s="14"/>
      <c r="H56" s="15"/>
      <c r="I56" s="14"/>
      <c r="J56" s="14"/>
      <c r="K56" s="14"/>
      <c r="L56" s="14"/>
      <c r="M56" s="16"/>
      <c r="N56" s="17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>
      <c r="A57" s="12"/>
      <c r="B57" s="21"/>
      <c r="C57" s="14"/>
      <c r="D57" s="14"/>
      <c r="E57" s="14"/>
      <c r="F57" s="14"/>
      <c r="G57" s="14"/>
      <c r="H57" s="15"/>
      <c r="I57" s="14"/>
      <c r="J57" s="14"/>
      <c r="K57" s="14"/>
      <c r="L57" s="14"/>
      <c r="M57" s="16"/>
      <c r="N57" s="17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>
      <c r="A58" s="12"/>
      <c r="B58" s="21"/>
      <c r="C58" s="14"/>
      <c r="D58" s="14"/>
      <c r="E58" s="14"/>
      <c r="F58" s="14"/>
      <c r="G58" s="14"/>
      <c r="H58" s="15"/>
      <c r="I58" s="14"/>
      <c r="J58" s="14"/>
      <c r="K58" s="14"/>
      <c r="L58" s="14"/>
      <c r="M58" s="16"/>
      <c r="N58" s="17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>
      <c r="A59" s="12"/>
      <c r="B59" s="21"/>
      <c r="C59" s="14"/>
      <c r="D59" s="14"/>
      <c r="E59" s="14"/>
      <c r="F59" s="14"/>
      <c r="G59" s="14"/>
      <c r="H59" s="15"/>
      <c r="I59" s="14"/>
      <c r="J59" s="14"/>
      <c r="K59" s="14"/>
      <c r="L59" s="14"/>
      <c r="M59" s="16"/>
      <c r="N59" s="17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>
      <c r="A60" s="12"/>
      <c r="B60" s="21"/>
      <c r="C60" s="14"/>
      <c r="D60" s="14"/>
      <c r="E60" s="14"/>
      <c r="F60" s="14"/>
      <c r="G60" s="14"/>
      <c r="H60" s="15"/>
      <c r="I60" s="14"/>
      <c r="J60" s="14"/>
      <c r="K60" s="14"/>
      <c r="L60" s="14"/>
      <c r="M60" s="16"/>
      <c r="N60" s="17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>
      <c r="A61" s="12"/>
      <c r="B61" s="21"/>
      <c r="C61" s="14"/>
      <c r="D61" s="14"/>
      <c r="E61" s="14"/>
      <c r="F61" s="14"/>
      <c r="G61" s="14"/>
      <c r="H61" s="15"/>
      <c r="I61" s="14"/>
      <c r="J61" s="14"/>
      <c r="K61" s="14"/>
      <c r="L61" s="14"/>
      <c r="M61" s="16"/>
      <c r="N61" s="17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>
      <c r="A62" s="12"/>
      <c r="B62" s="21"/>
      <c r="C62" s="14"/>
      <c r="D62" s="14"/>
      <c r="E62" s="14"/>
      <c r="F62" s="14"/>
      <c r="G62" s="14"/>
      <c r="H62" s="15"/>
      <c r="I62" s="14"/>
      <c r="J62" s="14"/>
      <c r="K62" s="14"/>
      <c r="L62" s="14"/>
      <c r="M62" s="16"/>
      <c r="N62" s="17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>
      <c r="A63" s="12"/>
      <c r="B63" s="21"/>
      <c r="C63" s="14"/>
      <c r="D63" s="14"/>
      <c r="E63" s="14"/>
      <c r="F63" s="14"/>
      <c r="G63" s="14"/>
      <c r="H63" s="15"/>
      <c r="I63" s="14"/>
      <c r="J63" s="14"/>
      <c r="K63" s="14"/>
      <c r="L63" s="14"/>
      <c r="M63" s="16"/>
      <c r="N63" s="17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>
      <c r="A64" s="12"/>
      <c r="B64" s="21"/>
      <c r="C64" s="14"/>
      <c r="D64" s="14"/>
      <c r="E64" s="14"/>
      <c r="F64" s="14"/>
      <c r="G64" s="14"/>
      <c r="H64" s="15"/>
      <c r="I64" s="14"/>
      <c r="J64" s="14"/>
      <c r="K64" s="14"/>
      <c r="L64" s="14"/>
      <c r="M64" s="16"/>
      <c r="N64" s="17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>
      <c r="A65" s="12"/>
      <c r="B65" s="21"/>
      <c r="C65" s="14"/>
      <c r="D65" s="14"/>
      <c r="E65" s="14"/>
      <c r="F65" s="14"/>
      <c r="G65" s="14"/>
      <c r="H65" s="15"/>
      <c r="I65" s="14"/>
      <c r="J65" s="14"/>
      <c r="K65" s="14"/>
      <c r="L65" s="14"/>
      <c r="M65" s="16"/>
      <c r="N65" s="17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</sheetData>
  <sheetProtection sheet="1" objects="1" scenarios="1"/>
  <mergeCells count="13">
    <mergeCell ref="H2:H4"/>
    <mergeCell ref="I2:I4"/>
    <mergeCell ref="J2:J4"/>
    <mergeCell ref="K2:K4"/>
    <mergeCell ref="L2:L4"/>
    <mergeCell ref="A42:B42"/>
    <mergeCell ref="A43:B43"/>
    <mergeCell ref="G2:G4"/>
    <mergeCell ref="C2:C4"/>
    <mergeCell ref="D2:D4"/>
    <mergeCell ref="E2:E4"/>
    <mergeCell ref="F2:F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TaxCatchAll xmlns="7dc7280d-fec9-4c99-9736-8d7ecec3545c">
      <Value>25</Value>
      <Value>122</Value>
      <Value>121</Value>
    </TaxCatchAll>
  </documentManagement>
</p:properties>
</file>

<file path=customXml/itemProps1.xml><?xml version="1.0" encoding="utf-8"?>
<ds:datastoreItem xmlns:ds="http://schemas.openxmlformats.org/officeDocument/2006/customXml" ds:itemID="{FB25AE51-4DE4-4DD4-8682-3A50D01E05E2}"/>
</file>

<file path=customXml/itemProps2.xml><?xml version="1.0" encoding="utf-8"?>
<ds:datastoreItem xmlns:ds="http://schemas.openxmlformats.org/officeDocument/2006/customXml" ds:itemID="{A5214F6E-5BFC-4247-8241-2A6E930D2894}"/>
</file>

<file path=customXml/itemProps3.xml><?xml version="1.0" encoding="utf-8"?>
<ds:datastoreItem xmlns:ds="http://schemas.openxmlformats.org/officeDocument/2006/customXml" ds:itemID="{14FF6B09-6C79-4227-9850-D17FFC5FF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Charges par nature</vt:lpstr>
      <vt:lpstr>Revenus par nature</vt:lpstr>
      <vt:lpstr>Charges par habitant</vt:lpstr>
      <vt:lpstr>Revenus par habitant</vt:lpstr>
      <vt:lpstr>'Charges par habitant'!Zone_d_impression</vt:lpstr>
      <vt:lpstr>'Charges par nature'!Zone_d_impression</vt:lpstr>
      <vt:lpstr>'Revenus par habitant'!Zone_d_impression</vt:lpstr>
      <vt:lpstr>'Revenus par nature'!Zone_d_impression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2014-01-10T10:21:34Z</cp:lastPrinted>
  <dcterms:created xsi:type="dcterms:W3CDTF">1997-12-08T10:55:51Z</dcterms:created>
  <dcterms:modified xsi:type="dcterms:W3CDTF">2014-04-25T06:36:30Z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>122;#Service des communes|7ef8d52b-6e7a-45c1-ad7f-2791ac69a743</vt:lpwstr>
  </property>
  <property fmtid="{D5CDD505-2E9C-101B-9397-08002B2CF9AE}" pid="3" name="Theme">
    <vt:lpwstr>25;#Etat et droit|947cb90d-0fbf-4382-9b7c-7f3e8e6fd3f7</vt:lpwstr>
  </property>
  <property fmtid="{D5CDD505-2E9C-101B-9397-08002B2CF9AE}" pid="4" name="ContentTypeId">
    <vt:lpwstr>0x01010091C1E41EE0FB504CA906D84A5E1C2617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