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90" windowWidth="8520" windowHeight="5475" tabRatio="601"/>
  </bookViews>
  <sheets>
    <sheet name="Charges par nature" sheetId="7" r:id="rId1"/>
    <sheet name="Revenus par nature" sheetId="8" r:id="rId2"/>
    <sheet name="Charges par habitant" sheetId="9" r:id="rId3"/>
    <sheet name="Revenus par habitant" sheetId="10" r:id="rId4"/>
  </sheets>
  <definedNames>
    <definedName name="communes">#REF!</definedName>
    <definedName name="numéros">#REF!</definedName>
    <definedName name="_xlnm.Print_Area" localSheetId="2">'Charges par habitant'!$A$1:$K$59</definedName>
    <definedName name="_xlnm.Print_Area" localSheetId="0">'Charges par nature'!$A$1:$L$59</definedName>
    <definedName name="_xlnm.Print_Area" localSheetId="3">'Revenus par habitant'!$A$1:$K$59</definedName>
    <definedName name="_xlnm.Print_Area" localSheetId="1">'Revenus par nature'!$A$1:$L$59</definedName>
  </definedNames>
  <calcPr calcId="125725"/>
</workbook>
</file>

<file path=xl/calcChain.xml><?xml version="1.0" encoding="utf-8"?>
<calcChain xmlns="http://schemas.openxmlformats.org/spreadsheetml/2006/main">
  <c r="M59" i="10"/>
  <c r="M5"/>
  <c r="M6"/>
  <c r="M7"/>
  <c r="M8"/>
  <c r="M9"/>
  <c r="M10"/>
  <c r="M11"/>
  <c r="M12"/>
  <c r="M13"/>
  <c r="M14"/>
  <c r="M15"/>
  <c r="M16"/>
  <c r="M17"/>
  <c r="M18"/>
  <c r="M19"/>
  <c r="M20"/>
  <c r="M21"/>
  <c r="M22"/>
  <c r="M23"/>
  <c r="M24"/>
  <c r="M25"/>
  <c r="M26"/>
  <c r="M27"/>
  <c r="M28"/>
  <c r="M29"/>
  <c r="M30"/>
  <c r="M31"/>
  <c r="M32"/>
  <c r="M33"/>
  <c r="M34"/>
  <c r="M35"/>
  <c r="M36"/>
  <c r="M37"/>
  <c r="M38"/>
  <c r="M39"/>
  <c r="M40"/>
  <c r="M41"/>
  <c r="M42"/>
  <c r="M43"/>
  <c r="M44"/>
  <c r="M45"/>
  <c r="M46"/>
  <c r="M47"/>
  <c r="M48"/>
  <c r="M49"/>
  <c r="M50"/>
  <c r="M51"/>
  <c r="M52"/>
  <c r="M53"/>
  <c r="M54"/>
  <c r="M55"/>
  <c r="M56"/>
  <c r="M57"/>
  <c r="M4"/>
  <c r="A59" l="1"/>
  <c r="A59" i="9"/>
  <c r="A59" i="8"/>
  <c r="K59" i="10"/>
  <c r="J59"/>
  <c r="I59"/>
  <c r="H59"/>
  <c r="G59"/>
  <c r="F59"/>
  <c r="E59"/>
  <c r="D59"/>
  <c r="C59"/>
  <c r="B59"/>
  <c r="K59" i="9"/>
  <c r="J59"/>
  <c r="I59"/>
  <c r="H59"/>
  <c r="G59"/>
  <c r="F59"/>
  <c r="E59"/>
  <c r="D59"/>
  <c r="C59"/>
  <c r="B59"/>
  <c r="K57" i="10"/>
  <c r="K56"/>
  <c r="K55"/>
  <c r="K54"/>
  <c r="K53"/>
  <c r="K52"/>
  <c r="K51"/>
  <c r="K50"/>
  <c r="K49"/>
  <c r="K48"/>
  <c r="K47"/>
  <c r="K46"/>
  <c r="K45"/>
  <c r="K44"/>
  <c r="K43"/>
  <c r="K42"/>
  <c r="K41"/>
  <c r="K40"/>
  <c r="K39"/>
  <c r="K38"/>
  <c r="K37"/>
  <c r="K36"/>
  <c r="K35"/>
  <c r="K34"/>
  <c r="K33"/>
  <c r="K32"/>
  <c r="K31"/>
  <c r="K30"/>
  <c r="K29"/>
  <c r="K28"/>
  <c r="K27"/>
  <c r="K26"/>
  <c r="K25"/>
  <c r="K24"/>
  <c r="K23"/>
  <c r="K22"/>
  <c r="K21"/>
  <c r="K20"/>
  <c r="K19"/>
  <c r="K18"/>
  <c r="K17"/>
  <c r="K16"/>
  <c r="K15"/>
  <c r="K14"/>
  <c r="K13"/>
  <c r="K12"/>
  <c r="K11"/>
  <c r="K10"/>
  <c r="K9"/>
  <c r="K8"/>
  <c r="K7"/>
  <c r="K6"/>
  <c r="K5"/>
  <c r="J57"/>
  <c r="J56"/>
  <c r="J55"/>
  <c r="J54"/>
  <c r="J53"/>
  <c r="J52"/>
  <c r="J51"/>
  <c r="J50"/>
  <c r="J49"/>
  <c r="J48"/>
  <c r="J47"/>
  <c r="J46"/>
  <c r="J45"/>
  <c r="J44"/>
  <c r="J43"/>
  <c r="J42"/>
  <c r="J41"/>
  <c r="J40"/>
  <c r="J39"/>
  <c r="J38"/>
  <c r="J37"/>
  <c r="J36"/>
  <c r="J35"/>
  <c r="J34"/>
  <c r="J33"/>
  <c r="J32"/>
  <c r="J31"/>
  <c r="J30"/>
  <c r="J29"/>
  <c r="J28"/>
  <c r="J27"/>
  <c r="J26"/>
  <c r="J25"/>
  <c r="J24"/>
  <c r="J23"/>
  <c r="J22"/>
  <c r="J21"/>
  <c r="J20"/>
  <c r="J19"/>
  <c r="J18"/>
  <c r="J17"/>
  <c r="J16"/>
  <c r="J15"/>
  <c r="J14"/>
  <c r="J13"/>
  <c r="J12"/>
  <c r="J11"/>
  <c r="J10"/>
  <c r="J9"/>
  <c r="J8"/>
  <c r="J7"/>
  <c r="J6"/>
  <c r="J5"/>
  <c r="I57"/>
  <c r="I56"/>
  <c r="I55"/>
  <c r="I54"/>
  <c r="I53"/>
  <c r="I52"/>
  <c r="I51"/>
  <c r="I50"/>
  <c r="I49"/>
  <c r="I48"/>
  <c r="I47"/>
  <c r="I46"/>
  <c r="I45"/>
  <c r="I44"/>
  <c r="I43"/>
  <c r="I42"/>
  <c r="I41"/>
  <c r="I40"/>
  <c r="I39"/>
  <c r="I38"/>
  <c r="I37"/>
  <c r="I36"/>
  <c r="I35"/>
  <c r="I34"/>
  <c r="I33"/>
  <c r="I32"/>
  <c r="I31"/>
  <c r="I30"/>
  <c r="I29"/>
  <c r="I28"/>
  <c r="I27"/>
  <c r="I26"/>
  <c r="I25"/>
  <c r="I24"/>
  <c r="I23"/>
  <c r="I22"/>
  <c r="I21"/>
  <c r="I20"/>
  <c r="I19"/>
  <c r="I18"/>
  <c r="I17"/>
  <c r="I16"/>
  <c r="I15"/>
  <c r="I14"/>
  <c r="I13"/>
  <c r="I12"/>
  <c r="I11"/>
  <c r="I10"/>
  <c r="I9"/>
  <c r="I8"/>
  <c r="I7"/>
  <c r="I6"/>
  <c r="I5"/>
  <c r="H57"/>
  <c r="H56"/>
  <c r="H55"/>
  <c r="H54"/>
  <c r="H53"/>
  <c r="H52"/>
  <c r="H51"/>
  <c r="H50"/>
  <c r="H49"/>
  <c r="H48"/>
  <c r="H47"/>
  <c r="H46"/>
  <c r="H45"/>
  <c r="H44"/>
  <c r="H43"/>
  <c r="H42"/>
  <c r="H41"/>
  <c r="H40"/>
  <c r="H39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H7"/>
  <c r="H6"/>
  <c r="H5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  <c r="F5"/>
  <c r="E57"/>
  <c r="E56"/>
  <c r="E55"/>
  <c r="E54"/>
  <c r="E53"/>
  <c r="E52"/>
  <c r="E51"/>
  <c r="E50"/>
  <c r="E49"/>
  <c r="E48"/>
  <c r="E47"/>
  <c r="E46"/>
  <c r="E45"/>
  <c r="E44"/>
  <c r="E43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E8"/>
  <c r="E7"/>
  <c r="E6"/>
  <c r="E5"/>
  <c r="D57"/>
  <c r="D56"/>
  <c r="D55"/>
  <c r="D54"/>
  <c r="D53"/>
  <c r="D52"/>
  <c r="D51"/>
  <c r="D50"/>
  <c r="D49"/>
  <c r="D48"/>
  <c r="D47"/>
  <c r="D46"/>
  <c r="D45"/>
  <c r="D44"/>
  <c r="D43"/>
  <c r="D42"/>
  <c r="D41"/>
  <c r="D40"/>
  <c r="D39"/>
  <c r="D38"/>
  <c r="D37"/>
  <c r="D36"/>
  <c r="D35"/>
  <c r="D34"/>
  <c r="D33"/>
  <c r="D32"/>
  <c r="D31"/>
  <c r="D30"/>
  <c r="D29"/>
  <c r="D28"/>
  <c r="D27"/>
  <c r="D26"/>
  <c r="D25"/>
  <c r="D24"/>
  <c r="D23"/>
  <c r="D22"/>
  <c r="D21"/>
  <c r="D20"/>
  <c r="D19"/>
  <c r="D18"/>
  <c r="D17"/>
  <c r="D16"/>
  <c r="D15"/>
  <c r="D14"/>
  <c r="D13"/>
  <c r="D12"/>
  <c r="D11"/>
  <c r="D10"/>
  <c r="D9"/>
  <c r="D8"/>
  <c r="D7"/>
  <c r="D6"/>
  <c r="D5"/>
  <c r="C57"/>
  <c r="C56"/>
  <c r="C55"/>
  <c r="C54"/>
  <c r="C53"/>
  <c r="C52"/>
  <c r="C51"/>
  <c r="C50"/>
  <c r="C49"/>
  <c r="C48"/>
  <c r="C47"/>
  <c r="C46"/>
  <c r="C45"/>
  <c r="C44"/>
  <c r="C43"/>
  <c r="C42"/>
  <c r="C41"/>
  <c r="C40"/>
  <c r="C39"/>
  <c r="C38"/>
  <c r="C37"/>
  <c r="C36"/>
  <c r="C35"/>
  <c r="C34"/>
  <c r="C33"/>
  <c r="C32"/>
  <c r="C31"/>
  <c r="C30"/>
  <c r="C29"/>
  <c r="C28"/>
  <c r="C27"/>
  <c r="C26"/>
  <c r="C25"/>
  <c r="C24"/>
  <c r="C23"/>
  <c r="C22"/>
  <c r="C21"/>
  <c r="C20"/>
  <c r="C19"/>
  <c r="C18"/>
  <c r="C17"/>
  <c r="C16"/>
  <c r="C15"/>
  <c r="C14"/>
  <c r="C13"/>
  <c r="C12"/>
  <c r="C11"/>
  <c r="C10"/>
  <c r="C9"/>
  <c r="C8"/>
  <c r="C7"/>
  <c r="C6"/>
  <c r="C5"/>
  <c r="B57"/>
  <c r="B56"/>
  <c r="B55"/>
  <c r="B54"/>
  <c r="B53"/>
  <c r="B52"/>
  <c r="B51"/>
  <c r="B50"/>
  <c r="B49"/>
  <c r="B48"/>
  <c r="B47"/>
  <c r="B46"/>
  <c r="B45"/>
  <c r="B44"/>
  <c r="B43"/>
  <c r="B42"/>
  <c r="B41"/>
  <c r="B40"/>
  <c r="B39"/>
  <c r="B38"/>
  <c r="B37"/>
  <c r="B36"/>
  <c r="B35"/>
  <c r="B34"/>
  <c r="B33"/>
  <c r="B32"/>
  <c r="B31"/>
  <c r="B30"/>
  <c r="B29"/>
  <c r="B28"/>
  <c r="B27"/>
  <c r="B26"/>
  <c r="B25"/>
  <c r="B24"/>
  <c r="B23"/>
  <c r="B22"/>
  <c r="B21"/>
  <c r="B20"/>
  <c r="B19"/>
  <c r="B18"/>
  <c r="B17"/>
  <c r="B16"/>
  <c r="B15"/>
  <c r="B14"/>
  <c r="B13"/>
  <c r="B12"/>
  <c r="B11"/>
  <c r="B10"/>
  <c r="B9"/>
  <c r="B8"/>
  <c r="B7"/>
  <c r="B6"/>
  <c r="B5"/>
  <c r="M58"/>
  <c r="K57" i="9"/>
  <c r="K56"/>
  <c r="K55"/>
  <c r="K54"/>
  <c r="K53"/>
  <c r="K52"/>
  <c r="K51"/>
  <c r="K50"/>
  <c r="K49"/>
  <c r="K48"/>
  <c r="K47"/>
  <c r="K46"/>
  <c r="K45"/>
  <c r="K44"/>
  <c r="K43"/>
  <c r="K42"/>
  <c r="K41"/>
  <c r="K40"/>
  <c r="K39"/>
  <c r="K38"/>
  <c r="K37"/>
  <c r="K36"/>
  <c r="K35"/>
  <c r="K34"/>
  <c r="K33"/>
  <c r="K32"/>
  <c r="K31"/>
  <c r="K30"/>
  <c r="K29"/>
  <c r="K28"/>
  <c r="K27"/>
  <c r="K26"/>
  <c r="K25"/>
  <c r="K24"/>
  <c r="K23"/>
  <c r="K22"/>
  <c r="K21"/>
  <c r="K20"/>
  <c r="K19"/>
  <c r="K18"/>
  <c r="K17"/>
  <c r="K16"/>
  <c r="K15"/>
  <c r="K14"/>
  <c r="K13"/>
  <c r="K12"/>
  <c r="K11"/>
  <c r="K10"/>
  <c r="K9"/>
  <c r="K8"/>
  <c r="K7"/>
  <c r="K6"/>
  <c r="K5"/>
  <c r="J57"/>
  <c r="J56"/>
  <c r="J55"/>
  <c r="J54"/>
  <c r="J53"/>
  <c r="J52"/>
  <c r="J51"/>
  <c r="J50"/>
  <c r="J49"/>
  <c r="J48"/>
  <c r="J47"/>
  <c r="J46"/>
  <c r="J45"/>
  <c r="J44"/>
  <c r="J43"/>
  <c r="J42"/>
  <c r="J41"/>
  <c r="J40"/>
  <c r="J39"/>
  <c r="J38"/>
  <c r="J37"/>
  <c r="J36"/>
  <c r="J35"/>
  <c r="J34"/>
  <c r="J33"/>
  <c r="J32"/>
  <c r="J31"/>
  <c r="J30"/>
  <c r="J29"/>
  <c r="J28"/>
  <c r="J27"/>
  <c r="J26"/>
  <c r="J25"/>
  <c r="J24"/>
  <c r="J23"/>
  <c r="J22"/>
  <c r="J21"/>
  <c r="J20"/>
  <c r="J19"/>
  <c r="J18"/>
  <c r="J17"/>
  <c r="J16"/>
  <c r="J15"/>
  <c r="J14"/>
  <c r="J13"/>
  <c r="J12"/>
  <c r="J11"/>
  <c r="J10"/>
  <c r="J9"/>
  <c r="J8"/>
  <c r="J7"/>
  <c r="J6"/>
  <c r="J5"/>
  <c r="I57"/>
  <c r="I56"/>
  <c r="I55"/>
  <c r="I54"/>
  <c r="I53"/>
  <c r="I52"/>
  <c r="I51"/>
  <c r="I50"/>
  <c r="I49"/>
  <c r="I48"/>
  <c r="I47"/>
  <c r="I46"/>
  <c r="I45"/>
  <c r="I44"/>
  <c r="I43"/>
  <c r="I42"/>
  <c r="I41"/>
  <c r="I40"/>
  <c r="I39"/>
  <c r="I38"/>
  <c r="I37"/>
  <c r="I36"/>
  <c r="I35"/>
  <c r="I34"/>
  <c r="I33"/>
  <c r="I32"/>
  <c r="I31"/>
  <c r="I30"/>
  <c r="I29"/>
  <c r="I28"/>
  <c r="I27"/>
  <c r="I26"/>
  <c r="I25"/>
  <c r="I24"/>
  <c r="I23"/>
  <c r="I22"/>
  <c r="I21"/>
  <c r="I20"/>
  <c r="I19"/>
  <c r="I18"/>
  <c r="I17"/>
  <c r="I16"/>
  <c r="I15"/>
  <c r="I14"/>
  <c r="I13"/>
  <c r="I12"/>
  <c r="I11"/>
  <c r="I10"/>
  <c r="I9"/>
  <c r="I8"/>
  <c r="I7"/>
  <c r="I6"/>
  <c r="I5"/>
  <c r="H57"/>
  <c r="H56"/>
  <c r="H55"/>
  <c r="H54"/>
  <c r="H53"/>
  <c r="H52"/>
  <c r="H51"/>
  <c r="H50"/>
  <c r="H49"/>
  <c r="H48"/>
  <c r="H47"/>
  <c r="H46"/>
  <c r="H45"/>
  <c r="H44"/>
  <c r="H43"/>
  <c r="H42"/>
  <c r="H41"/>
  <c r="H40"/>
  <c r="H39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H7"/>
  <c r="H6"/>
  <c r="H5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F5"/>
  <c r="G5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  <c r="E57"/>
  <c r="E56"/>
  <c r="E55"/>
  <c r="E54"/>
  <c r="E53"/>
  <c r="E52"/>
  <c r="E51"/>
  <c r="E50"/>
  <c r="E49"/>
  <c r="E48"/>
  <c r="E47"/>
  <c r="E46"/>
  <c r="E45"/>
  <c r="E44"/>
  <c r="E43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E8"/>
  <c r="E7"/>
  <c r="E6"/>
  <c r="E5"/>
  <c r="D57"/>
  <c r="D56"/>
  <c r="D55"/>
  <c r="D54"/>
  <c r="D53"/>
  <c r="D52"/>
  <c r="D51"/>
  <c r="D50"/>
  <c r="D49"/>
  <c r="D48"/>
  <c r="D47"/>
  <c r="D46"/>
  <c r="D45"/>
  <c r="D44"/>
  <c r="D43"/>
  <c r="D42"/>
  <c r="D41"/>
  <c r="D40"/>
  <c r="D39"/>
  <c r="D38"/>
  <c r="D37"/>
  <c r="D36"/>
  <c r="D35"/>
  <c r="D34"/>
  <c r="D33"/>
  <c r="D32"/>
  <c r="D31"/>
  <c r="D30"/>
  <c r="D29"/>
  <c r="D28"/>
  <c r="D27"/>
  <c r="D26"/>
  <c r="D25"/>
  <c r="D24"/>
  <c r="D23"/>
  <c r="D22"/>
  <c r="D21"/>
  <c r="D20"/>
  <c r="D19"/>
  <c r="D18"/>
  <c r="D17"/>
  <c r="D16"/>
  <c r="D15"/>
  <c r="D14"/>
  <c r="D13"/>
  <c r="D12"/>
  <c r="D11"/>
  <c r="D10"/>
  <c r="D9"/>
  <c r="D8"/>
  <c r="D7"/>
  <c r="D6"/>
  <c r="D5"/>
  <c r="C5"/>
  <c r="C57"/>
  <c r="C56"/>
  <c r="C55"/>
  <c r="C54"/>
  <c r="C53"/>
  <c r="C52"/>
  <c r="C51"/>
  <c r="C50"/>
  <c r="C49"/>
  <c r="C48"/>
  <c r="C47"/>
  <c r="C46"/>
  <c r="C45"/>
  <c r="C44"/>
  <c r="C43"/>
  <c r="C42"/>
  <c r="C41"/>
  <c r="C40"/>
  <c r="C39"/>
  <c r="C38"/>
  <c r="C37"/>
  <c r="C36"/>
  <c r="C35"/>
  <c r="C34"/>
  <c r="C33"/>
  <c r="C32"/>
  <c r="C31"/>
  <c r="C30"/>
  <c r="C29"/>
  <c r="C28"/>
  <c r="C27"/>
  <c r="C26"/>
  <c r="C25"/>
  <c r="C24"/>
  <c r="C23"/>
  <c r="C22"/>
  <c r="C21"/>
  <c r="C20"/>
  <c r="C19"/>
  <c r="C18"/>
  <c r="C17"/>
  <c r="C16"/>
  <c r="C15"/>
  <c r="C14"/>
  <c r="C13"/>
  <c r="C12"/>
  <c r="C11"/>
  <c r="C10"/>
  <c r="C9"/>
  <c r="C8"/>
  <c r="C7"/>
  <c r="C6"/>
  <c r="B57"/>
  <c r="B56"/>
  <c r="B55"/>
  <c r="B54"/>
  <c r="B53"/>
  <c r="B52"/>
  <c r="B51"/>
  <c r="B50"/>
  <c r="B49"/>
  <c r="B48"/>
  <c r="B47"/>
  <c r="B46"/>
  <c r="B45"/>
  <c r="B44"/>
  <c r="B43"/>
  <c r="B42"/>
  <c r="B41"/>
  <c r="B40"/>
  <c r="B39"/>
  <c r="B38"/>
  <c r="B37"/>
  <c r="B36"/>
  <c r="B35"/>
  <c r="B34"/>
  <c r="B33"/>
  <c r="B32"/>
  <c r="B31"/>
  <c r="B30"/>
  <c r="B29"/>
  <c r="B28"/>
  <c r="B27"/>
  <c r="B26"/>
  <c r="B25"/>
  <c r="B24"/>
  <c r="B23"/>
  <c r="B22"/>
  <c r="B21"/>
  <c r="B20"/>
  <c r="B19"/>
  <c r="B18"/>
  <c r="B17"/>
  <c r="B16"/>
  <c r="B15"/>
  <c r="B14"/>
  <c r="B13"/>
  <c r="B12"/>
  <c r="B11"/>
  <c r="B10"/>
  <c r="B9"/>
  <c r="B8"/>
  <c r="B7"/>
  <c r="B6"/>
  <c r="M58"/>
  <c r="B5"/>
  <c r="K58" i="8"/>
  <c r="J58"/>
  <c r="I58"/>
  <c r="H58"/>
  <c r="G58"/>
  <c r="F58"/>
  <c r="E58"/>
  <c r="D58"/>
  <c r="C58"/>
  <c r="B58"/>
  <c r="L57"/>
  <c r="L56"/>
  <c r="L55"/>
  <c r="L54"/>
  <c r="L53"/>
  <c r="L52"/>
  <c r="L51"/>
  <c r="L50"/>
  <c r="L49"/>
  <c r="L48"/>
  <c r="L47"/>
  <c r="L46"/>
  <c r="L45"/>
  <c r="L44"/>
  <c r="L43"/>
  <c r="L42"/>
  <c r="L41"/>
  <c r="L40"/>
  <c r="L39"/>
  <c r="L38"/>
  <c r="L37"/>
  <c r="L36"/>
  <c r="L35"/>
  <c r="L34"/>
  <c r="L33"/>
  <c r="L32"/>
  <c r="L31"/>
  <c r="L30"/>
  <c r="L29"/>
  <c r="L28"/>
  <c r="L27"/>
  <c r="L26"/>
  <c r="L25"/>
  <c r="L24"/>
  <c r="L23"/>
  <c r="L22"/>
  <c r="L21"/>
  <c r="L20"/>
  <c r="L19"/>
  <c r="L18"/>
  <c r="L17"/>
  <c r="L16"/>
  <c r="L15"/>
  <c r="L14"/>
  <c r="L13"/>
  <c r="L12"/>
  <c r="L11"/>
  <c r="L10"/>
  <c r="L9"/>
  <c r="L8"/>
  <c r="L7"/>
  <c r="L6"/>
  <c r="L5"/>
  <c r="J58" i="7"/>
  <c r="I58"/>
  <c r="H58"/>
  <c r="G58"/>
  <c r="F58"/>
  <c r="E58"/>
  <c r="D58"/>
  <c r="C58"/>
  <c r="B58"/>
  <c r="K58"/>
  <c r="L57"/>
  <c r="L56"/>
  <c r="L55"/>
  <c r="L54"/>
  <c r="L53"/>
  <c r="L52"/>
  <c r="L51"/>
  <c r="L50"/>
  <c r="L49"/>
  <c r="L48"/>
  <c r="L47"/>
  <c r="L46"/>
  <c r="L45"/>
  <c r="L44"/>
  <c r="L43"/>
  <c r="L42"/>
  <c r="L41"/>
  <c r="L40"/>
  <c r="L39"/>
  <c r="L38"/>
  <c r="L37"/>
  <c r="L36"/>
  <c r="L35"/>
  <c r="L34"/>
  <c r="L33"/>
  <c r="L32"/>
  <c r="L31"/>
  <c r="L30"/>
  <c r="L29"/>
  <c r="L28"/>
  <c r="L27"/>
  <c r="L26"/>
  <c r="L25"/>
  <c r="L24"/>
  <c r="L23"/>
  <c r="L22"/>
  <c r="L21"/>
  <c r="L20"/>
  <c r="L19"/>
  <c r="L18"/>
  <c r="L17"/>
  <c r="L16"/>
  <c r="L15"/>
  <c r="L14"/>
  <c r="L13"/>
  <c r="L12"/>
  <c r="L11"/>
  <c r="L10"/>
  <c r="L9"/>
  <c r="L8"/>
  <c r="L7"/>
  <c r="L6"/>
  <c r="L5"/>
  <c r="L58" l="1"/>
  <c r="L58" i="8"/>
  <c r="B58" i="10"/>
  <c r="C58"/>
  <c r="D58"/>
  <c r="E58"/>
  <c r="F58"/>
  <c r="G58"/>
  <c r="H58"/>
  <c r="I58"/>
  <c r="J58"/>
  <c r="K58"/>
  <c r="B58" i="9"/>
  <c r="C58"/>
  <c r="D58"/>
  <c r="E58"/>
  <c r="F58"/>
  <c r="G58"/>
  <c r="H58"/>
  <c r="I58"/>
  <c r="J58"/>
  <c r="K58"/>
</calcChain>
</file>

<file path=xl/sharedStrings.xml><?xml version="1.0" encoding="utf-8"?>
<sst xmlns="http://schemas.openxmlformats.org/spreadsheetml/2006/main" count="271" uniqueCount="83">
  <si>
    <t>Neuchâtel</t>
  </si>
  <si>
    <t>Hauterive</t>
  </si>
  <si>
    <t>Saint-Blaise</t>
  </si>
  <si>
    <t>Cornaux</t>
  </si>
  <si>
    <t>Cressier</t>
  </si>
  <si>
    <t>Enges</t>
  </si>
  <si>
    <t>Le Landeron</t>
  </si>
  <si>
    <t>Lignières</t>
  </si>
  <si>
    <t>Boudry</t>
  </si>
  <si>
    <t>Cortaillod</t>
  </si>
  <si>
    <t>Colombier</t>
  </si>
  <si>
    <t>Auvernier</t>
  </si>
  <si>
    <t>Peseux</t>
  </si>
  <si>
    <t>Bôle</t>
  </si>
  <si>
    <t>Rochefort</t>
  </si>
  <si>
    <t>Brot-Dessous</t>
  </si>
  <si>
    <t>Bevaix</t>
  </si>
  <si>
    <t>Gorgier</t>
  </si>
  <si>
    <t>Saint-Aubin-Sauges</t>
  </si>
  <si>
    <t>Fresens</t>
  </si>
  <si>
    <t>Montalchez</t>
  </si>
  <si>
    <t>Vaumarcus</t>
  </si>
  <si>
    <t>La Côte-aux-Fées</t>
  </si>
  <si>
    <t>Les Verrières</t>
  </si>
  <si>
    <t>Cernier</t>
  </si>
  <si>
    <t>Dombresson</t>
  </si>
  <si>
    <t>Villiers</t>
  </si>
  <si>
    <t>Le Pâquier</t>
  </si>
  <si>
    <t>Savagnier</t>
  </si>
  <si>
    <t>Fenin-Vilars-Saules</t>
  </si>
  <si>
    <t>Fontaines</t>
  </si>
  <si>
    <t>Engollon</t>
  </si>
  <si>
    <t>Fontainemelon</t>
  </si>
  <si>
    <t>Les Hauts-Geneveys</t>
  </si>
  <si>
    <t>Boudevilliers</t>
  </si>
  <si>
    <t>Valangin</t>
  </si>
  <si>
    <t>Coffrane</t>
  </si>
  <si>
    <t>Les Geneveys/Coffrane</t>
  </si>
  <si>
    <t>Montmollin</t>
  </si>
  <si>
    <t>Le Locle</t>
  </si>
  <si>
    <t>Les Brenets</t>
  </si>
  <si>
    <t>Le Cerneux-Péquignot</t>
  </si>
  <si>
    <t>La Brévine</t>
  </si>
  <si>
    <t>La Chaux-du-Milieu</t>
  </si>
  <si>
    <t>Les Ponts-de-Martel</t>
  </si>
  <si>
    <t>Brot-Plamboz</t>
  </si>
  <si>
    <t>La Chaux-de-Fonds</t>
  </si>
  <si>
    <t>Les Planchettes</t>
  </si>
  <si>
    <t>La Sagne</t>
  </si>
  <si>
    <t>Ensemble des communes</t>
  </si>
  <si>
    <t>La Tène</t>
  </si>
  <si>
    <t>Val-de-Travers</t>
  </si>
  <si>
    <t>Corcelles-Cormon.</t>
  </si>
  <si>
    <t>Chézard-St-Martin</t>
  </si>
  <si>
    <t>Impôts</t>
  </si>
  <si>
    <t>population</t>
  </si>
  <si>
    <t>au</t>
  </si>
  <si>
    <t>Communes</t>
  </si>
  <si>
    <t>Charges de personnel</t>
  </si>
  <si>
    <t>Biens, services et marchandises</t>
  </si>
  <si>
    <t>Intérêts passifs</t>
  </si>
  <si>
    <t>Amortis- sements</t>
  </si>
  <si>
    <t>Contrib sans affect.</t>
  </si>
  <si>
    <t>Dédommagt à collectivités publiques</t>
  </si>
  <si>
    <t>Subventions accordées</t>
  </si>
  <si>
    <t>Subventions redistribuées</t>
  </si>
  <si>
    <t>Imputations internes</t>
  </si>
  <si>
    <t>Total des charges</t>
  </si>
  <si>
    <t>Attributions financemts spéciaux</t>
  </si>
  <si>
    <t>Patentes et concessions</t>
  </si>
  <si>
    <t>Revenus des bients</t>
  </si>
  <si>
    <t>Contri- butions</t>
  </si>
  <si>
    <t>Contributions sans affectation</t>
  </si>
  <si>
    <t>Dédomma- gements de collectivités publiques</t>
  </si>
  <si>
    <t>Subventions acquises</t>
  </si>
  <si>
    <t>Subv. à redistri-buer</t>
  </si>
  <si>
    <t>Prélève-ments s/financemts spéciaux</t>
  </si>
  <si>
    <t>Total des revenus</t>
  </si>
  <si>
    <t>Chiffres de 2009</t>
  </si>
  <si>
    <t>Comptes de fonctionnement 2010. Récapitulation par nature. Charges</t>
  </si>
  <si>
    <t>Comptes de fonctionnement 2010. Récapitulation par nature. Revenus</t>
  </si>
  <si>
    <t>Comptes de fonctionnement 2010. Récapitulation par nature. Charges par habitant</t>
  </si>
  <si>
    <t>Comptes de fonctionnement 2010. Récapitulation par nature. Revenus par habitant</t>
  </si>
</sst>
</file>

<file path=xl/styles.xml><?xml version="1.0" encoding="utf-8"?>
<styleSheet xmlns="http://schemas.openxmlformats.org/spreadsheetml/2006/main">
  <numFmts count="1">
    <numFmt numFmtId="164" formatCode="#,##0.00000"/>
  </numFmts>
  <fonts count="15">
    <font>
      <sz val="10"/>
      <name val="MS Sans Serif"/>
    </font>
    <font>
      <b/>
      <sz val="8"/>
      <name val="Arial"/>
      <family val="2"/>
    </font>
    <font>
      <sz val="10"/>
      <name val="Arial"/>
      <family val="2"/>
    </font>
    <font>
      <sz val="7"/>
      <name val="Small Fonts"/>
      <family val="2"/>
    </font>
    <font>
      <sz val="7.5"/>
      <name val="Arial"/>
      <family val="2"/>
    </font>
    <font>
      <b/>
      <i/>
      <sz val="7.5"/>
      <name val="Arial"/>
      <family val="2"/>
    </font>
    <font>
      <b/>
      <sz val="7.5"/>
      <name val="Arial"/>
      <family val="2"/>
    </font>
    <font>
      <sz val="8"/>
      <name val="Arial"/>
      <family val="2"/>
    </font>
    <font>
      <b/>
      <i/>
      <sz val="8"/>
      <name val="Arial"/>
      <family val="2"/>
    </font>
    <font>
      <sz val="8"/>
      <name val="MS Sans Serif"/>
      <family val="2"/>
    </font>
    <font>
      <b/>
      <sz val="9"/>
      <name val="Arial"/>
      <family val="2"/>
    </font>
    <font>
      <sz val="7"/>
      <name val="Arial"/>
      <family val="2"/>
    </font>
    <font>
      <sz val="7"/>
      <color theme="0"/>
      <name val="Arial"/>
      <family val="2"/>
    </font>
    <font>
      <b/>
      <sz val="7"/>
      <color theme="0"/>
      <name val="Arial"/>
      <family val="2"/>
    </font>
    <font>
      <b/>
      <sz val="10"/>
      <color rgb="FFC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3" fontId="3" fillId="0" borderId="1" applyProtection="0">
      <alignment vertical="center"/>
      <protection locked="0"/>
    </xf>
  </cellStyleXfs>
  <cellXfs count="71">
    <xf numFmtId="0" fontId="0" fillId="0" borderId="0" xfId="0"/>
    <xf numFmtId="0" fontId="4" fillId="0" borderId="0" xfId="0" applyFont="1" applyProtection="1"/>
    <xf numFmtId="0" fontId="2" fillId="0" borderId="0" xfId="0" applyFont="1" applyProtection="1"/>
    <xf numFmtId="3" fontId="6" fillId="2" borderId="11" xfId="1" applyFont="1" applyFill="1" applyBorder="1" applyAlignment="1" applyProtection="1">
      <alignment vertical="center"/>
    </xf>
    <xf numFmtId="3" fontId="4" fillId="0" borderId="12" xfId="0" applyNumberFormat="1" applyFont="1" applyBorder="1" applyAlignment="1" applyProtection="1">
      <alignment vertical="center"/>
    </xf>
    <xf numFmtId="3" fontId="4" fillId="0" borderId="13" xfId="0" applyNumberFormat="1" applyFont="1" applyBorder="1" applyAlignment="1" applyProtection="1">
      <alignment vertical="center"/>
    </xf>
    <xf numFmtId="3" fontId="5" fillId="2" borderId="11" xfId="1" applyFont="1" applyFill="1" applyBorder="1" applyAlignment="1" applyProtection="1">
      <alignment vertical="center"/>
    </xf>
    <xf numFmtId="3" fontId="6" fillId="2" borderId="5" xfId="1" applyFont="1" applyFill="1" applyBorder="1" applyAlignment="1" applyProtection="1">
      <alignment vertical="center"/>
    </xf>
    <xf numFmtId="3" fontId="4" fillId="0" borderId="6" xfId="0" applyNumberFormat="1" applyFont="1" applyBorder="1" applyAlignment="1" applyProtection="1">
      <alignment vertical="center"/>
    </xf>
    <xf numFmtId="3" fontId="4" fillId="0" borderId="7" xfId="0" applyNumberFormat="1" applyFont="1" applyBorder="1" applyAlignment="1" applyProtection="1">
      <alignment vertical="center"/>
    </xf>
    <xf numFmtId="0" fontId="6" fillId="2" borderId="14" xfId="0" applyFont="1" applyFill="1" applyBorder="1" applyAlignment="1" applyProtection="1">
      <alignment vertical="center"/>
    </xf>
    <xf numFmtId="3" fontId="6" fillId="0" borderId="15" xfId="0" applyNumberFormat="1" applyFont="1" applyBorder="1" applyAlignment="1" applyProtection="1">
      <alignment vertical="center"/>
    </xf>
    <xf numFmtId="3" fontId="6" fillId="0" borderId="16" xfId="0" applyNumberFormat="1" applyFont="1" applyBorder="1" applyAlignment="1" applyProtection="1">
      <alignment vertical="center"/>
    </xf>
    <xf numFmtId="3" fontId="4" fillId="0" borderId="15" xfId="0" applyNumberFormat="1" applyFont="1" applyBorder="1" applyAlignment="1" applyProtection="1">
      <alignment vertical="center"/>
    </xf>
    <xf numFmtId="3" fontId="4" fillId="0" borderId="16" xfId="0" applyNumberFormat="1" applyFont="1" applyBorder="1" applyAlignment="1" applyProtection="1">
      <alignment vertical="center"/>
    </xf>
    <xf numFmtId="0" fontId="0" fillId="0" borderId="0" xfId="0" applyProtection="1"/>
    <xf numFmtId="0" fontId="7" fillId="0" borderId="0" xfId="0" applyFont="1" applyProtection="1"/>
    <xf numFmtId="0" fontId="9" fillId="0" borderId="0" xfId="0" applyFont="1" applyProtection="1"/>
    <xf numFmtId="0" fontId="11" fillId="0" borderId="0" xfId="0" applyFont="1" applyProtection="1"/>
    <xf numFmtId="0" fontId="12" fillId="3" borderId="0" xfId="0" applyFont="1" applyFill="1" applyProtection="1"/>
    <xf numFmtId="0" fontId="13" fillId="3" borderId="0" xfId="0" applyFont="1" applyFill="1" applyBorder="1" applyAlignment="1" applyProtection="1">
      <alignment horizontal="center" vertical="center"/>
    </xf>
    <xf numFmtId="0" fontId="13" fillId="3" borderId="0" xfId="0" applyFont="1" applyFill="1" applyAlignment="1" applyProtection="1">
      <alignment horizontal="center"/>
    </xf>
    <xf numFmtId="14" fontId="13" fillId="3" borderId="0" xfId="0" applyNumberFormat="1" applyFont="1" applyFill="1" applyAlignment="1" applyProtection="1">
      <alignment horizontal="center"/>
    </xf>
    <xf numFmtId="3" fontId="1" fillId="2" borderId="11" xfId="1" applyFont="1" applyFill="1" applyBorder="1" applyAlignment="1" applyProtection="1">
      <alignment vertical="center"/>
    </xf>
    <xf numFmtId="3" fontId="7" fillId="0" borderId="12" xfId="0" applyNumberFormat="1" applyFont="1" applyBorder="1" applyAlignment="1" applyProtection="1">
      <alignment vertical="center"/>
    </xf>
    <xf numFmtId="3" fontId="7" fillId="0" borderId="13" xfId="0" applyNumberFormat="1" applyFont="1" applyBorder="1" applyAlignment="1" applyProtection="1">
      <alignment vertical="center"/>
    </xf>
    <xf numFmtId="3" fontId="13" fillId="3" borderId="0" xfId="0" applyNumberFormat="1" applyFont="1" applyFill="1" applyAlignment="1" applyProtection="1">
      <alignment horizontal="right" vertical="center"/>
    </xf>
    <xf numFmtId="3" fontId="8" fillId="2" borderId="11" xfId="1" applyFont="1" applyFill="1" applyBorder="1" applyAlignment="1" applyProtection="1">
      <alignment vertical="center"/>
    </xf>
    <xf numFmtId="3" fontId="1" fillId="2" borderId="5" xfId="1" applyFont="1" applyFill="1" applyBorder="1" applyAlignment="1" applyProtection="1">
      <alignment vertical="center"/>
    </xf>
    <xf numFmtId="3" fontId="7" fillId="0" borderId="6" xfId="0" applyNumberFormat="1" applyFont="1" applyBorder="1" applyAlignment="1" applyProtection="1">
      <alignment vertical="center"/>
    </xf>
    <xf numFmtId="3" fontId="7" fillId="0" borderId="7" xfId="0" applyNumberFormat="1" applyFont="1" applyBorder="1" applyAlignment="1" applyProtection="1">
      <alignment vertical="center"/>
    </xf>
    <xf numFmtId="0" fontId="1" fillId="2" borderId="14" xfId="0" applyFont="1" applyFill="1" applyBorder="1" applyAlignment="1" applyProtection="1">
      <alignment vertical="center"/>
    </xf>
    <xf numFmtId="3" fontId="1" fillId="0" borderId="15" xfId="0" applyNumberFormat="1" applyFont="1" applyBorder="1" applyAlignment="1" applyProtection="1">
      <alignment vertical="center"/>
    </xf>
    <xf numFmtId="3" fontId="1" fillId="0" borderId="16" xfId="0" applyNumberFormat="1" applyFont="1" applyBorder="1" applyAlignment="1" applyProtection="1">
      <alignment vertical="center"/>
    </xf>
    <xf numFmtId="3" fontId="7" fillId="0" borderId="15" xfId="0" applyNumberFormat="1" applyFont="1" applyBorder="1" applyAlignment="1" applyProtection="1">
      <alignment vertical="center"/>
    </xf>
    <xf numFmtId="3" fontId="7" fillId="0" borderId="16" xfId="0" applyNumberFormat="1" applyFont="1" applyBorder="1" applyAlignment="1" applyProtection="1">
      <alignment vertical="center"/>
    </xf>
    <xf numFmtId="0" fontId="13" fillId="3" borderId="0" xfId="0" applyFont="1" applyFill="1" applyAlignment="1" applyProtection="1">
      <alignment horizontal="center" vertical="center"/>
    </xf>
    <xf numFmtId="14" fontId="13" fillId="3" borderId="0" xfId="0" applyNumberFormat="1" applyFont="1" applyFill="1" applyAlignment="1" applyProtection="1">
      <alignment horizontal="center" vertical="center"/>
    </xf>
    <xf numFmtId="3" fontId="7" fillId="0" borderId="0" xfId="0" applyNumberFormat="1" applyFont="1" applyAlignment="1" applyProtection="1">
      <alignment vertical="center"/>
    </xf>
    <xf numFmtId="164" fontId="7" fillId="0" borderId="0" xfId="0" applyNumberFormat="1" applyFont="1" applyProtection="1"/>
    <xf numFmtId="0" fontId="14" fillId="0" borderId="0" xfId="0" applyFont="1" applyAlignment="1" applyProtection="1">
      <alignment vertical="center"/>
    </xf>
    <xf numFmtId="0" fontId="6" fillId="2" borderId="4" xfId="0" applyFont="1" applyFill="1" applyBorder="1" applyAlignment="1" applyProtection="1">
      <alignment horizontal="center" vertical="center" wrapText="1"/>
    </xf>
    <xf numFmtId="0" fontId="6" fillId="2" borderId="7" xfId="0" applyFont="1" applyFill="1" applyBorder="1" applyAlignment="1" applyProtection="1">
      <alignment horizontal="center" vertical="center" wrapText="1"/>
    </xf>
    <xf numFmtId="0" fontId="6" fillId="2" borderId="10" xfId="0" applyFont="1" applyFill="1" applyBorder="1" applyAlignment="1" applyProtection="1">
      <alignment horizontal="center" vertical="center" wrapText="1"/>
    </xf>
    <xf numFmtId="0" fontId="10" fillId="2" borderId="2" xfId="0" applyFont="1" applyFill="1" applyBorder="1" applyAlignment="1" applyProtection="1">
      <alignment horizontal="center" vertical="center"/>
    </xf>
    <xf numFmtId="0" fontId="10" fillId="2" borderId="5" xfId="0" applyFont="1" applyFill="1" applyBorder="1" applyAlignment="1" applyProtection="1">
      <alignment horizontal="center" vertical="center"/>
    </xf>
    <xf numFmtId="0" fontId="10" fillId="2" borderId="8" xfId="0" applyFont="1" applyFill="1" applyBorder="1" applyAlignment="1" applyProtection="1">
      <alignment horizontal="center" vertical="center"/>
    </xf>
    <xf numFmtId="0" fontId="6" fillId="2" borderId="3" xfId="0" applyFont="1" applyFill="1" applyBorder="1" applyAlignment="1" applyProtection="1">
      <alignment vertical="center" wrapText="1"/>
    </xf>
    <xf numFmtId="0" fontId="6" fillId="2" borderId="6" xfId="0" applyFont="1" applyFill="1" applyBorder="1" applyAlignment="1" applyProtection="1">
      <alignment vertical="center" wrapText="1"/>
    </xf>
    <xf numFmtId="0" fontId="6" fillId="2" borderId="9" xfId="0" applyFont="1" applyFill="1" applyBorder="1" applyAlignment="1" applyProtection="1">
      <alignment vertical="center" wrapText="1"/>
    </xf>
    <xf numFmtId="0" fontId="6" fillId="2" borderId="3" xfId="0" applyFont="1" applyFill="1" applyBorder="1" applyAlignment="1" applyProtection="1">
      <alignment horizontal="center" vertical="center" wrapText="1"/>
    </xf>
    <xf numFmtId="0" fontId="6" fillId="2" borderId="6" xfId="0" applyFont="1" applyFill="1" applyBorder="1" applyAlignment="1" applyProtection="1">
      <alignment horizontal="center" vertical="center" wrapText="1"/>
    </xf>
    <xf numFmtId="0" fontId="6" fillId="2" borderId="9" xfId="0" applyFont="1" applyFill="1" applyBorder="1" applyAlignment="1" applyProtection="1">
      <alignment horizontal="center" vertical="center" wrapText="1"/>
    </xf>
    <xf numFmtId="0" fontId="6" fillId="2" borderId="3" xfId="0" applyFont="1" applyFill="1" applyBorder="1" applyAlignment="1" applyProtection="1">
      <alignment horizontal="center" vertical="center"/>
    </xf>
    <xf numFmtId="0" fontId="6" fillId="2" borderId="6" xfId="0" applyFont="1" applyFill="1" applyBorder="1" applyAlignment="1" applyProtection="1">
      <alignment horizontal="center" vertical="center"/>
    </xf>
    <xf numFmtId="0" fontId="6" fillId="2" borderId="9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vertical="center" wrapText="1"/>
    </xf>
    <xf numFmtId="0" fontId="1" fillId="2" borderId="6" xfId="0" applyFont="1" applyFill="1" applyBorder="1" applyAlignment="1" applyProtection="1">
      <alignment vertical="center" wrapText="1"/>
    </xf>
    <xf numFmtId="0" fontId="1" fillId="2" borderId="9" xfId="0" applyFont="1" applyFill="1" applyBorder="1" applyAlignment="1" applyProtection="1">
      <alignment vertical="center" wrapText="1"/>
    </xf>
    <xf numFmtId="0" fontId="1" fillId="2" borderId="4" xfId="0" applyFont="1" applyFill="1" applyBorder="1" applyAlignment="1" applyProtection="1">
      <alignment vertical="center" wrapText="1"/>
    </xf>
    <xf numFmtId="0" fontId="1" fillId="2" borderId="7" xfId="0" applyFont="1" applyFill="1" applyBorder="1" applyAlignment="1" applyProtection="1">
      <alignment vertical="center" wrapText="1"/>
    </xf>
    <xf numFmtId="0" fontId="1" fillId="2" borderId="10" xfId="0" applyFont="1" applyFill="1" applyBorder="1" applyAlignment="1" applyProtection="1">
      <alignment vertical="center" wrapText="1"/>
    </xf>
    <xf numFmtId="0" fontId="1" fillId="2" borderId="3" xfId="0" applyFont="1" applyFill="1" applyBorder="1" applyAlignment="1" applyProtection="1">
      <alignment horizontal="center" vertical="center" wrapText="1"/>
    </xf>
    <xf numFmtId="0" fontId="1" fillId="2" borderId="6" xfId="0" applyFont="1" applyFill="1" applyBorder="1" applyAlignment="1" applyProtection="1">
      <alignment horizontal="center" vertical="center" wrapText="1"/>
    </xf>
    <xf numFmtId="0" fontId="1" fillId="2" borderId="9" xfId="0" applyFont="1" applyFill="1" applyBorder="1" applyAlignment="1" applyProtection="1">
      <alignment horizontal="center" vertical="center" wrapText="1"/>
    </xf>
    <xf numFmtId="0" fontId="1" fillId="2" borderId="4" xfId="0" applyFont="1" applyFill="1" applyBorder="1" applyAlignment="1" applyProtection="1">
      <alignment horizontal="center" vertical="center" wrapText="1"/>
    </xf>
    <xf numFmtId="0" fontId="1" fillId="2" borderId="7" xfId="0" applyFont="1" applyFill="1" applyBorder="1" applyAlignment="1" applyProtection="1">
      <alignment horizontal="center" vertical="center" wrapText="1"/>
    </xf>
    <xf numFmtId="0" fontId="1" fillId="2" borderId="10" xfId="0" applyFont="1" applyFill="1" applyBorder="1" applyAlignment="1" applyProtection="1">
      <alignment horizontal="center" vertical="center" wrapText="1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horizontal="center" vertical="center"/>
    </xf>
  </cellXfs>
  <cellStyles count="2">
    <cellStyle name="cadrage" xfId="1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59"/>
  <sheetViews>
    <sheetView tabSelected="1" zoomScale="150" zoomScaleNormal="150" workbookViewId="0">
      <pane xSplit="1" ySplit="4" topLeftCell="B5" activePane="bottomRight" state="frozen"/>
      <selection pane="topRight" activeCell="C1" sqref="C1"/>
      <selection pane="bottomLeft" activeCell="A5" sqref="A5"/>
      <selection pane="bottomRight"/>
    </sheetView>
  </sheetViews>
  <sheetFormatPr baseColWidth="10" defaultRowHeight="12.75"/>
  <cols>
    <col min="1" max="1" width="16.7109375" style="2" customWidth="1"/>
    <col min="2" max="2" width="8.7109375" style="1" customWidth="1"/>
    <col min="3" max="3" width="10.28515625" style="1" customWidth="1"/>
    <col min="4" max="5" width="8.7109375" style="1" customWidth="1"/>
    <col min="6" max="6" width="6.7109375" style="1" customWidth="1"/>
    <col min="7" max="7" width="9.7109375" style="1" customWidth="1"/>
    <col min="8" max="8" width="9.28515625" style="1" customWidth="1"/>
    <col min="9" max="9" width="10.28515625" style="1" customWidth="1"/>
    <col min="10" max="11" width="8.7109375" style="1" customWidth="1"/>
    <col min="12" max="12" width="9.7109375" style="1" customWidth="1"/>
    <col min="13" max="16384" width="11.42578125" style="2"/>
  </cols>
  <sheetData>
    <row r="1" spans="1:12" ht="20.100000000000001" customHeight="1" thickBot="1">
      <c r="A1" s="40" t="s">
        <v>79</v>
      </c>
    </row>
    <row r="2" spans="1:12" ht="12.75" customHeight="1">
      <c r="A2" s="44" t="s">
        <v>57</v>
      </c>
      <c r="B2" s="47" t="s">
        <v>58</v>
      </c>
      <c r="C2" s="47" t="s">
        <v>59</v>
      </c>
      <c r="D2" s="50" t="s">
        <v>60</v>
      </c>
      <c r="E2" s="50" t="s">
        <v>61</v>
      </c>
      <c r="F2" s="47" t="s">
        <v>62</v>
      </c>
      <c r="G2" s="47" t="s">
        <v>63</v>
      </c>
      <c r="H2" s="47" t="s">
        <v>64</v>
      </c>
      <c r="I2" s="47" t="s">
        <v>65</v>
      </c>
      <c r="J2" s="47" t="s">
        <v>68</v>
      </c>
      <c r="K2" s="47" t="s">
        <v>66</v>
      </c>
      <c r="L2" s="41" t="s">
        <v>67</v>
      </c>
    </row>
    <row r="3" spans="1:12">
      <c r="A3" s="45"/>
      <c r="B3" s="48"/>
      <c r="C3" s="48"/>
      <c r="D3" s="51"/>
      <c r="E3" s="51"/>
      <c r="F3" s="48"/>
      <c r="G3" s="48"/>
      <c r="H3" s="48"/>
      <c r="I3" s="48"/>
      <c r="J3" s="48"/>
      <c r="K3" s="48"/>
      <c r="L3" s="42"/>
    </row>
    <row r="4" spans="1:12" ht="13.5" thickBot="1">
      <c r="A4" s="46"/>
      <c r="B4" s="49"/>
      <c r="C4" s="49"/>
      <c r="D4" s="52"/>
      <c r="E4" s="52"/>
      <c r="F4" s="49"/>
      <c r="G4" s="49"/>
      <c r="H4" s="49"/>
      <c r="I4" s="49"/>
      <c r="J4" s="49"/>
      <c r="K4" s="49"/>
      <c r="L4" s="43"/>
    </row>
    <row r="5" spans="1:12">
      <c r="A5" s="3" t="s">
        <v>0</v>
      </c>
      <c r="B5" s="4">
        <v>92319742</v>
      </c>
      <c r="C5" s="4">
        <v>48910359</v>
      </c>
      <c r="D5" s="4">
        <v>13548266</v>
      </c>
      <c r="E5" s="4">
        <v>21732085</v>
      </c>
      <c r="F5" s="4">
        <v>0</v>
      </c>
      <c r="G5" s="4">
        <v>13254547</v>
      </c>
      <c r="H5" s="4">
        <v>45165180</v>
      </c>
      <c r="I5" s="4">
        <v>0</v>
      </c>
      <c r="J5" s="4">
        <v>2123734</v>
      </c>
      <c r="K5" s="4">
        <v>24477626</v>
      </c>
      <c r="L5" s="5">
        <f>SUM(B5:K5)</f>
        <v>261531539</v>
      </c>
    </row>
    <row r="6" spans="1:12">
      <c r="A6" s="3" t="s">
        <v>1</v>
      </c>
      <c r="B6" s="4">
        <v>4091370</v>
      </c>
      <c r="C6" s="4">
        <v>2099001</v>
      </c>
      <c r="D6" s="4">
        <v>738696</v>
      </c>
      <c r="E6" s="4">
        <v>1073719</v>
      </c>
      <c r="F6" s="4">
        <v>570</v>
      </c>
      <c r="G6" s="4">
        <v>2445136</v>
      </c>
      <c r="H6" s="4">
        <v>2241580</v>
      </c>
      <c r="I6" s="4">
        <v>117133</v>
      </c>
      <c r="J6" s="4">
        <v>133312</v>
      </c>
      <c r="K6" s="4">
        <v>696945</v>
      </c>
      <c r="L6" s="5">
        <f t="shared" ref="L6:L57" si="0">SUM(B6:K6)</f>
        <v>13637462</v>
      </c>
    </row>
    <row r="7" spans="1:12">
      <c r="A7" s="3" t="s">
        <v>2</v>
      </c>
      <c r="B7" s="4">
        <v>3905748</v>
      </c>
      <c r="C7" s="4">
        <v>4663171</v>
      </c>
      <c r="D7" s="4">
        <v>567198</v>
      </c>
      <c r="E7" s="4">
        <v>1171721</v>
      </c>
      <c r="F7" s="4">
        <v>9912</v>
      </c>
      <c r="G7" s="4">
        <v>2759962</v>
      </c>
      <c r="H7" s="4">
        <v>4860611</v>
      </c>
      <c r="I7" s="4">
        <v>212288</v>
      </c>
      <c r="J7" s="4">
        <v>387277</v>
      </c>
      <c r="K7" s="4">
        <v>993967</v>
      </c>
      <c r="L7" s="5">
        <f t="shared" si="0"/>
        <v>19531855</v>
      </c>
    </row>
    <row r="8" spans="1:12">
      <c r="A8" s="6" t="s">
        <v>50</v>
      </c>
      <c r="B8" s="4">
        <v>6207129</v>
      </c>
      <c r="C8" s="4">
        <v>3335376</v>
      </c>
      <c r="D8" s="4">
        <v>1231609</v>
      </c>
      <c r="E8" s="4">
        <v>1590141</v>
      </c>
      <c r="F8" s="4">
        <v>160</v>
      </c>
      <c r="G8" s="4">
        <v>4768631</v>
      </c>
      <c r="H8" s="4">
        <v>7511564</v>
      </c>
      <c r="I8" s="4">
        <v>454893</v>
      </c>
      <c r="J8" s="4">
        <v>27488</v>
      </c>
      <c r="K8" s="4">
        <v>2444178</v>
      </c>
      <c r="L8" s="5">
        <f t="shared" si="0"/>
        <v>27571169</v>
      </c>
    </row>
    <row r="9" spans="1:12">
      <c r="A9" s="3" t="s">
        <v>3</v>
      </c>
      <c r="B9" s="4">
        <v>2139291</v>
      </c>
      <c r="C9" s="4">
        <v>2115318</v>
      </c>
      <c r="D9" s="4">
        <v>206757</v>
      </c>
      <c r="E9" s="4">
        <v>747978</v>
      </c>
      <c r="F9" s="4">
        <v>64</v>
      </c>
      <c r="G9" s="4">
        <v>1389192</v>
      </c>
      <c r="H9" s="4">
        <v>1264703</v>
      </c>
      <c r="I9" s="4">
        <v>86217</v>
      </c>
      <c r="J9" s="4">
        <v>101636</v>
      </c>
      <c r="K9" s="4">
        <v>163500</v>
      </c>
      <c r="L9" s="5">
        <f t="shared" si="0"/>
        <v>8214656</v>
      </c>
    </row>
    <row r="10" spans="1:12">
      <c r="A10" s="3" t="s">
        <v>4</v>
      </c>
      <c r="B10" s="4">
        <v>3095911</v>
      </c>
      <c r="C10" s="4">
        <v>1874826</v>
      </c>
      <c r="D10" s="4">
        <v>192738</v>
      </c>
      <c r="E10" s="4">
        <v>744919</v>
      </c>
      <c r="F10" s="4">
        <v>102</v>
      </c>
      <c r="G10" s="4">
        <v>2080722</v>
      </c>
      <c r="H10" s="4">
        <v>1371897</v>
      </c>
      <c r="I10" s="4">
        <v>102822</v>
      </c>
      <c r="J10" s="4">
        <v>66899</v>
      </c>
      <c r="K10" s="4">
        <v>79110</v>
      </c>
      <c r="L10" s="5">
        <f t="shared" si="0"/>
        <v>9609946</v>
      </c>
    </row>
    <row r="11" spans="1:12">
      <c r="A11" s="3" t="s">
        <v>5</v>
      </c>
      <c r="B11" s="4">
        <v>402663</v>
      </c>
      <c r="C11" s="4">
        <v>339132</v>
      </c>
      <c r="D11" s="4">
        <v>59001</v>
      </c>
      <c r="E11" s="4">
        <v>131671</v>
      </c>
      <c r="F11" s="4">
        <v>0</v>
      </c>
      <c r="G11" s="4">
        <v>151464</v>
      </c>
      <c r="H11" s="4">
        <v>187217</v>
      </c>
      <c r="I11" s="4">
        <v>14509</v>
      </c>
      <c r="J11" s="4">
        <v>28945</v>
      </c>
      <c r="K11" s="4">
        <v>50300</v>
      </c>
      <c r="L11" s="5">
        <f t="shared" si="0"/>
        <v>1364902</v>
      </c>
    </row>
    <row r="12" spans="1:12">
      <c r="A12" s="3" t="s">
        <v>6</v>
      </c>
      <c r="B12" s="4">
        <v>4726377</v>
      </c>
      <c r="C12" s="4">
        <v>5374749</v>
      </c>
      <c r="D12" s="4">
        <v>687516</v>
      </c>
      <c r="E12" s="4">
        <v>1625864</v>
      </c>
      <c r="F12" s="4">
        <v>0</v>
      </c>
      <c r="G12" s="4">
        <v>3189253</v>
      </c>
      <c r="H12" s="4">
        <v>3721008</v>
      </c>
      <c r="I12" s="4">
        <v>264990</v>
      </c>
      <c r="J12" s="4">
        <v>238308</v>
      </c>
      <c r="K12" s="4">
        <v>603574</v>
      </c>
      <c r="L12" s="5">
        <f t="shared" si="0"/>
        <v>20431639</v>
      </c>
    </row>
    <row r="13" spans="1:12">
      <c r="A13" s="3" t="s">
        <v>7</v>
      </c>
      <c r="B13" s="4">
        <v>1302295</v>
      </c>
      <c r="C13" s="4">
        <v>1141338</v>
      </c>
      <c r="D13" s="4">
        <v>362294</v>
      </c>
      <c r="E13" s="4">
        <v>738423</v>
      </c>
      <c r="F13" s="4">
        <v>238</v>
      </c>
      <c r="G13" s="4">
        <v>777045</v>
      </c>
      <c r="H13" s="4">
        <v>447179</v>
      </c>
      <c r="I13" s="4">
        <v>38577</v>
      </c>
      <c r="J13" s="4">
        <v>118608</v>
      </c>
      <c r="K13" s="4">
        <v>68926</v>
      </c>
      <c r="L13" s="5">
        <f t="shared" si="0"/>
        <v>4994923</v>
      </c>
    </row>
    <row r="14" spans="1:12">
      <c r="A14" s="3" t="s">
        <v>8</v>
      </c>
      <c r="B14" s="4">
        <v>9118672</v>
      </c>
      <c r="C14" s="4">
        <v>9104781</v>
      </c>
      <c r="D14" s="4">
        <v>1295031</v>
      </c>
      <c r="E14" s="4">
        <v>1815422</v>
      </c>
      <c r="F14" s="4">
        <v>0</v>
      </c>
      <c r="G14" s="4">
        <v>5034703</v>
      </c>
      <c r="H14" s="4">
        <v>2950581</v>
      </c>
      <c r="I14" s="4">
        <v>330163</v>
      </c>
      <c r="J14" s="4">
        <v>158755</v>
      </c>
      <c r="K14" s="4">
        <v>1916096</v>
      </c>
      <c r="L14" s="5">
        <f t="shared" si="0"/>
        <v>31724204</v>
      </c>
    </row>
    <row r="15" spans="1:12">
      <c r="A15" s="3" t="s">
        <v>9</v>
      </c>
      <c r="B15" s="4">
        <v>5961672</v>
      </c>
      <c r="C15" s="4">
        <v>5254525</v>
      </c>
      <c r="D15" s="4">
        <v>797707</v>
      </c>
      <c r="E15" s="4">
        <v>1427147</v>
      </c>
      <c r="F15" s="4">
        <v>682</v>
      </c>
      <c r="G15" s="4">
        <v>3981295</v>
      </c>
      <c r="H15" s="4">
        <v>3460589</v>
      </c>
      <c r="I15" s="4">
        <v>251310</v>
      </c>
      <c r="J15" s="4">
        <v>148353</v>
      </c>
      <c r="K15" s="4">
        <v>2196413</v>
      </c>
      <c r="L15" s="5">
        <f t="shared" si="0"/>
        <v>23479693</v>
      </c>
    </row>
    <row r="16" spans="1:12">
      <c r="A16" s="3" t="s">
        <v>10</v>
      </c>
      <c r="B16" s="4">
        <v>6861271</v>
      </c>
      <c r="C16" s="4">
        <v>3298949</v>
      </c>
      <c r="D16" s="4">
        <v>846897</v>
      </c>
      <c r="E16" s="4">
        <v>1416609</v>
      </c>
      <c r="F16" s="4">
        <v>0</v>
      </c>
      <c r="G16" s="4">
        <v>5025090</v>
      </c>
      <c r="H16" s="4">
        <v>5961260</v>
      </c>
      <c r="I16" s="4">
        <v>338569</v>
      </c>
      <c r="J16" s="4">
        <v>187143</v>
      </c>
      <c r="K16" s="4">
        <v>1615798</v>
      </c>
      <c r="L16" s="5">
        <f t="shared" si="0"/>
        <v>25551586</v>
      </c>
    </row>
    <row r="17" spans="1:12">
      <c r="A17" s="3" t="s">
        <v>11</v>
      </c>
      <c r="B17" s="4">
        <v>1860663</v>
      </c>
      <c r="C17" s="4">
        <v>2140208</v>
      </c>
      <c r="D17" s="4">
        <v>324328</v>
      </c>
      <c r="E17" s="4">
        <v>546150</v>
      </c>
      <c r="F17" s="4">
        <v>4557</v>
      </c>
      <c r="G17" s="4">
        <v>1018349</v>
      </c>
      <c r="H17" s="4">
        <v>3487045</v>
      </c>
      <c r="I17" s="4">
        <v>107733</v>
      </c>
      <c r="J17" s="4">
        <v>360611</v>
      </c>
      <c r="K17" s="4">
        <v>294550</v>
      </c>
      <c r="L17" s="5">
        <f t="shared" si="0"/>
        <v>10144194</v>
      </c>
    </row>
    <row r="18" spans="1:12">
      <c r="A18" s="3" t="s">
        <v>12</v>
      </c>
      <c r="B18" s="4">
        <v>6792089</v>
      </c>
      <c r="C18" s="4">
        <v>6978286</v>
      </c>
      <c r="D18" s="4">
        <v>982208</v>
      </c>
      <c r="E18" s="4">
        <v>2163769</v>
      </c>
      <c r="F18" s="4">
        <v>143</v>
      </c>
      <c r="G18" s="4">
        <v>4826727</v>
      </c>
      <c r="H18" s="4">
        <v>3884188</v>
      </c>
      <c r="I18" s="4">
        <v>269216</v>
      </c>
      <c r="J18" s="4">
        <v>146379</v>
      </c>
      <c r="K18" s="4">
        <v>634160</v>
      </c>
      <c r="L18" s="5">
        <f t="shared" si="0"/>
        <v>26677165</v>
      </c>
    </row>
    <row r="19" spans="1:12">
      <c r="A19" s="3" t="s">
        <v>52</v>
      </c>
      <c r="B19" s="4">
        <v>5345160</v>
      </c>
      <c r="C19" s="4">
        <v>3957514</v>
      </c>
      <c r="D19" s="4">
        <v>685997</v>
      </c>
      <c r="E19" s="4">
        <v>1203577</v>
      </c>
      <c r="F19" s="4">
        <v>319</v>
      </c>
      <c r="G19" s="4">
        <v>3507467</v>
      </c>
      <c r="H19" s="4">
        <v>4192645</v>
      </c>
      <c r="I19" s="4">
        <v>182377</v>
      </c>
      <c r="J19" s="4">
        <v>260695</v>
      </c>
      <c r="K19" s="4">
        <v>704300</v>
      </c>
      <c r="L19" s="5">
        <f t="shared" si="0"/>
        <v>20040051</v>
      </c>
    </row>
    <row r="20" spans="1:12">
      <c r="A20" s="3" t="s">
        <v>13</v>
      </c>
      <c r="B20" s="4">
        <v>1894966</v>
      </c>
      <c r="C20" s="4">
        <v>1943855</v>
      </c>
      <c r="D20" s="4">
        <v>263906</v>
      </c>
      <c r="E20" s="4">
        <v>449499</v>
      </c>
      <c r="F20" s="4">
        <v>0</v>
      </c>
      <c r="G20" s="4">
        <v>1477582</v>
      </c>
      <c r="H20" s="4">
        <v>1756634</v>
      </c>
      <c r="I20" s="4">
        <v>102465</v>
      </c>
      <c r="J20" s="4">
        <v>85544</v>
      </c>
      <c r="K20" s="4">
        <v>256523</v>
      </c>
      <c r="L20" s="5">
        <f t="shared" si="0"/>
        <v>8230974</v>
      </c>
    </row>
    <row r="21" spans="1:12">
      <c r="A21" s="3" t="s">
        <v>14</v>
      </c>
      <c r="B21" s="4">
        <v>1401181</v>
      </c>
      <c r="C21" s="4">
        <v>864009</v>
      </c>
      <c r="D21" s="4">
        <v>149290</v>
      </c>
      <c r="E21" s="4">
        <v>307683</v>
      </c>
      <c r="F21" s="4">
        <v>0</v>
      </c>
      <c r="G21" s="4">
        <v>901027</v>
      </c>
      <c r="H21" s="4">
        <v>576641</v>
      </c>
      <c r="I21" s="4">
        <v>40391</v>
      </c>
      <c r="J21" s="4">
        <v>55386</v>
      </c>
      <c r="K21" s="4">
        <v>213190</v>
      </c>
      <c r="L21" s="5">
        <f t="shared" si="0"/>
        <v>4508798</v>
      </c>
    </row>
    <row r="22" spans="1:12">
      <c r="A22" s="3" t="s">
        <v>15</v>
      </c>
      <c r="B22" s="4">
        <v>62022</v>
      </c>
      <c r="C22" s="4">
        <v>138828</v>
      </c>
      <c r="D22" s="4">
        <v>12542</v>
      </c>
      <c r="E22" s="4">
        <v>52351</v>
      </c>
      <c r="F22" s="4">
        <v>0</v>
      </c>
      <c r="G22" s="4">
        <v>40970</v>
      </c>
      <c r="H22" s="4">
        <v>36271</v>
      </c>
      <c r="I22" s="4">
        <v>0</v>
      </c>
      <c r="J22" s="4">
        <v>4879</v>
      </c>
      <c r="K22" s="4">
        <v>12330</v>
      </c>
      <c r="L22" s="5">
        <f t="shared" si="0"/>
        <v>360193</v>
      </c>
    </row>
    <row r="23" spans="1:12">
      <c r="A23" s="3" t="s">
        <v>16</v>
      </c>
      <c r="B23" s="4">
        <v>4757679</v>
      </c>
      <c r="C23" s="4">
        <v>2084786</v>
      </c>
      <c r="D23" s="4">
        <v>603927</v>
      </c>
      <c r="E23" s="4">
        <v>1262201</v>
      </c>
      <c r="F23" s="4">
        <v>0</v>
      </c>
      <c r="G23" s="4">
        <v>2624277</v>
      </c>
      <c r="H23" s="4">
        <v>3067495</v>
      </c>
      <c r="I23" s="4">
        <v>169027</v>
      </c>
      <c r="J23" s="4">
        <v>209988</v>
      </c>
      <c r="K23" s="4">
        <v>320085</v>
      </c>
      <c r="L23" s="5">
        <f t="shared" si="0"/>
        <v>15099465</v>
      </c>
    </row>
    <row r="24" spans="1:12">
      <c r="A24" s="3" t="s">
        <v>17</v>
      </c>
      <c r="B24" s="4">
        <v>2161898</v>
      </c>
      <c r="C24" s="4">
        <v>1554601</v>
      </c>
      <c r="D24" s="4">
        <v>221159</v>
      </c>
      <c r="E24" s="4">
        <v>516046</v>
      </c>
      <c r="F24" s="4">
        <v>0</v>
      </c>
      <c r="G24" s="4">
        <v>1546217</v>
      </c>
      <c r="H24" s="4">
        <v>2108772</v>
      </c>
      <c r="I24" s="4">
        <v>95344</v>
      </c>
      <c r="J24" s="4">
        <v>146020</v>
      </c>
      <c r="K24" s="4">
        <v>75123</v>
      </c>
      <c r="L24" s="5">
        <f t="shared" si="0"/>
        <v>8425180</v>
      </c>
    </row>
    <row r="25" spans="1:12">
      <c r="A25" s="3" t="s">
        <v>18</v>
      </c>
      <c r="B25" s="4">
        <v>3213614</v>
      </c>
      <c r="C25" s="4">
        <v>1834478</v>
      </c>
      <c r="D25" s="4">
        <v>335849</v>
      </c>
      <c r="E25" s="4">
        <v>1009597</v>
      </c>
      <c r="F25" s="4">
        <v>413</v>
      </c>
      <c r="G25" s="4">
        <v>2317549</v>
      </c>
      <c r="H25" s="4">
        <v>1257451</v>
      </c>
      <c r="I25" s="4">
        <v>110068</v>
      </c>
      <c r="J25" s="4">
        <v>155645</v>
      </c>
      <c r="K25" s="4">
        <v>387753</v>
      </c>
      <c r="L25" s="5">
        <f t="shared" si="0"/>
        <v>10622417</v>
      </c>
    </row>
    <row r="26" spans="1:12">
      <c r="A26" s="3" t="s">
        <v>19</v>
      </c>
      <c r="B26" s="4">
        <v>253019</v>
      </c>
      <c r="C26" s="4">
        <v>141880</v>
      </c>
      <c r="D26" s="4">
        <v>2232</v>
      </c>
      <c r="E26" s="4">
        <v>42062</v>
      </c>
      <c r="F26" s="4">
        <v>75</v>
      </c>
      <c r="G26" s="4">
        <v>168075</v>
      </c>
      <c r="H26" s="4">
        <v>154856</v>
      </c>
      <c r="I26" s="4">
        <v>8940</v>
      </c>
      <c r="J26" s="4">
        <v>2367</v>
      </c>
      <c r="K26" s="4">
        <v>1200</v>
      </c>
      <c r="L26" s="5">
        <f t="shared" si="0"/>
        <v>774706</v>
      </c>
    </row>
    <row r="27" spans="1:12">
      <c r="A27" s="3" t="s">
        <v>20</v>
      </c>
      <c r="B27" s="4">
        <v>164864</v>
      </c>
      <c r="C27" s="4">
        <v>205146</v>
      </c>
      <c r="D27" s="4">
        <v>17258</v>
      </c>
      <c r="E27" s="4">
        <v>206148</v>
      </c>
      <c r="F27" s="4">
        <v>0</v>
      </c>
      <c r="G27" s="4">
        <v>313622</v>
      </c>
      <c r="H27" s="4">
        <v>113097</v>
      </c>
      <c r="I27" s="4">
        <v>5333</v>
      </c>
      <c r="J27" s="4">
        <v>59078</v>
      </c>
      <c r="K27" s="4">
        <v>7737</v>
      </c>
      <c r="L27" s="5">
        <f t="shared" si="0"/>
        <v>1092283</v>
      </c>
    </row>
    <row r="28" spans="1:12">
      <c r="A28" s="3" t="s">
        <v>21</v>
      </c>
      <c r="B28" s="4">
        <v>259005</v>
      </c>
      <c r="C28" s="4">
        <v>306131</v>
      </c>
      <c r="D28" s="4">
        <v>84296</v>
      </c>
      <c r="E28" s="4">
        <v>156054</v>
      </c>
      <c r="F28" s="4">
        <v>0</v>
      </c>
      <c r="G28" s="4">
        <v>206232</v>
      </c>
      <c r="H28" s="4">
        <v>313303</v>
      </c>
      <c r="I28" s="4">
        <v>12660</v>
      </c>
      <c r="J28" s="4">
        <v>48060</v>
      </c>
      <c r="K28" s="4">
        <v>92500</v>
      </c>
      <c r="L28" s="5">
        <f t="shared" si="0"/>
        <v>1478241</v>
      </c>
    </row>
    <row r="29" spans="1:12">
      <c r="A29" s="6" t="s">
        <v>51</v>
      </c>
      <c r="B29" s="4">
        <v>28495596</v>
      </c>
      <c r="C29" s="4">
        <v>11100097</v>
      </c>
      <c r="D29" s="4">
        <v>1340880</v>
      </c>
      <c r="E29" s="4">
        <v>4319094</v>
      </c>
      <c r="F29" s="4">
        <v>0</v>
      </c>
      <c r="G29" s="4">
        <v>794533</v>
      </c>
      <c r="H29" s="4">
        <v>5760099</v>
      </c>
      <c r="I29" s="4">
        <v>420743</v>
      </c>
      <c r="J29" s="4">
        <v>234180</v>
      </c>
      <c r="K29" s="4">
        <v>5183446</v>
      </c>
      <c r="L29" s="5">
        <f t="shared" si="0"/>
        <v>57648668</v>
      </c>
    </row>
    <row r="30" spans="1:12">
      <c r="A30" s="3" t="s">
        <v>22</v>
      </c>
      <c r="B30" s="4">
        <v>799216</v>
      </c>
      <c r="C30" s="4">
        <v>781529</v>
      </c>
      <c r="D30" s="4">
        <v>70881</v>
      </c>
      <c r="E30" s="4">
        <v>288808</v>
      </c>
      <c r="F30" s="4">
        <v>0</v>
      </c>
      <c r="G30" s="4">
        <v>271822</v>
      </c>
      <c r="H30" s="4">
        <v>260609</v>
      </c>
      <c r="I30" s="4">
        <v>16966</v>
      </c>
      <c r="J30" s="4">
        <v>20074</v>
      </c>
      <c r="K30" s="4">
        <v>196420</v>
      </c>
      <c r="L30" s="5">
        <f t="shared" si="0"/>
        <v>2706325</v>
      </c>
    </row>
    <row r="31" spans="1:12">
      <c r="A31" s="3" t="s">
        <v>23</v>
      </c>
      <c r="B31" s="4">
        <v>1428624</v>
      </c>
      <c r="C31" s="4">
        <v>845936</v>
      </c>
      <c r="D31" s="4">
        <v>232253</v>
      </c>
      <c r="E31" s="4">
        <v>355106</v>
      </c>
      <c r="F31" s="4">
        <v>0</v>
      </c>
      <c r="G31" s="4">
        <v>561921</v>
      </c>
      <c r="H31" s="4">
        <v>361345</v>
      </c>
      <c r="I31" s="4">
        <v>23071</v>
      </c>
      <c r="J31" s="4">
        <v>10622</v>
      </c>
      <c r="K31" s="4">
        <v>138697</v>
      </c>
      <c r="L31" s="5">
        <f t="shared" si="0"/>
        <v>3957575</v>
      </c>
    </row>
    <row r="32" spans="1:12">
      <c r="A32" s="3" t="s">
        <v>24</v>
      </c>
      <c r="B32" s="4">
        <v>2313535</v>
      </c>
      <c r="C32" s="4">
        <v>2285996</v>
      </c>
      <c r="D32" s="4">
        <v>280583</v>
      </c>
      <c r="E32" s="4">
        <v>480761</v>
      </c>
      <c r="F32" s="4">
        <v>53</v>
      </c>
      <c r="G32" s="4">
        <v>1771151</v>
      </c>
      <c r="H32" s="4">
        <v>2225374</v>
      </c>
      <c r="I32" s="4">
        <v>88279</v>
      </c>
      <c r="J32" s="4">
        <v>66009</v>
      </c>
      <c r="K32" s="4">
        <v>177946</v>
      </c>
      <c r="L32" s="5">
        <f t="shared" si="0"/>
        <v>9689687</v>
      </c>
    </row>
    <row r="33" spans="1:12">
      <c r="A33" s="3" t="s">
        <v>53</v>
      </c>
      <c r="B33" s="4">
        <v>2101789</v>
      </c>
      <c r="C33" s="4">
        <v>1280752</v>
      </c>
      <c r="D33" s="4">
        <v>283747</v>
      </c>
      <c r="E33" s="4">
        <v>464907</v>
      </c>
      <c r="F33" s="4">
        <v>25719</v>
      </c>
      <c r="G33" s="4">
        <v>1549404</v>
      </c>
      <c r="H33" s="4">
        <v>967739</v>
      </c>
      <c r="I33" s="4">
        <v>54854</v>
      </c>
      <c r="J33" s="4">
        <v>40517</v>
      </c>
      <c r="K33" s="4">
        <v>122055</v>
      </c>
      <c r="L33" s="5">
        <f t="shared" si="0"/>
        <v>6891483</v>
      </c>
    </row>
    <row r="34" spans="1:12">
      <c r="A34" s="3" t="s">
        <v>25</v>
      </c>
      <c r="B34" s="4">
        <v>2326201</v>
      </c>
      <c r="C34" s="4">
        <v>1036010</v>
      </c>
      <c r="D34" s="4">
        <v>237089</v>
      </c>
      <c r="E34" s="4">
        <v>360617</v>
      </c>
      <c r="F34" s="4">
        <v>0</v>
      </c>
      <c r="G34" s="4">
        <v>1752697</v>
      </c>
      <c r="H34" s="4">
        <v>872898</v>
      </c>
      <c r="I34" s="4">
        <v>51750</v>
      </c>
      <c r="J34" s="4">
        <v>14830</v>
      </c>
      <c r="K34" s="4">
        <v>130756</v>
      </c>
      <c r="L34" s="5">
        <f t="shared" si="0"/>
        <v>6782848</v>
      </c>
    </row>
    <row r="35" spans="1:12">
      <c r="A35" s="3" t="s">
        <v>26</v>
      </c>
      <c r="B35" s="4">
        <v>240362</v>
      </c>
      <c r="C35" s="4">
        <v>352038</v>
      </c>
      <c r="D35" s="4">
        <v>45241</v>
      </c>
      <c r="E35" s="4">
        <v>262227</v>
      </c>
      <c r="F35" s="4">
        <v>0</v>
      </c>
      <c r="G35" s="4">
        <v>730952</v>
      </c>
      <c r="H35" s="4">
        <v>242580</v>
      </c>
      <c r="I35" s="4">
        <v>12561</v>
      </c>
      <c r="J35" s="4">
        <v>8007</v>
      </c>
      <c r="K35" s="4">
        <v>5800</v>
      </c>
      <c r="L35" s="5">
        <f t="shared" si="0"/>
        <v>1899768</v>
      </c>
    </row>
    <row r="36" spans="1:12">
      <c r="A36" s="3" t="s">
        <v>27</v>
      </c>
      <c r="B36" s="4">
        <v>555098</v>
      </c>
      <c r="C36" s="4">
        <v>507906</v>
      </c>
      <c r="D36" s="4">
        <v>82007</v>
      </c>
      <c r="E36" s="4">
        <v>109679</v>
      </c>
      <c r="F36" s="4">
        <v>0</v>
      </c>
      <c r="G36" s="4">
        <v>165679</v>
      </c>
      <c r="H36" s="4">
        <v>121716</v>
      </c>
      <c r="I36" s="4">
        <v>4547</v>
      </c>
      <c r="J36" s="4">
        <v>15281</v>
      </c>
      <c r="K36" s="4">
        <v>9100</v>
      </c>
      <c r="L36" s="5">
        <f t="shared" si="0"/>
        <v>1571013</v>
      </c>
    </row>
    <row r="37" spans="1:12">
      <c r="A37" s="3" t="s">
        <v>28</v>
      </c>
      <c r="B37" s="4">
        <v>1733480</v>
      </c>
      <c r="C37" s="4">
        <v>827921</v>
      </c>
      <c r="D37" s="4">
        <v>122030</v>
      </c>
      <c r="E37" s="4">
        <v>191159</v>
      </c>
      <c r="F37" s="4">
        <v>561</v>
      </c>
      <c r="G37" s="4">
        <v>1148411</v>
      </c>
      <c r="H37" s="4">
        <v>600459</v>
      </c>
      <c r="I37" s="4">
        <v>35495</v>
      </c>
      <c r="J37" s="4">
        <v>148429</v>
      </c>
      <c r="K37" s="4">
        <v>91543</v>
      </c>
      <c r="L37" s="5">
        <f t="shared" si="0"/>
        <v>4899488</v>
      </c>
    </row>
    <row r="38" spans="1:12">
      <c r="A38" s="3" t="s">
        <v>29</v>
      </c>
      <c r="B38" s="4">
        <v>956197</v>
      </c>
      <c r="C38" s="4">
        <v>718581</v>
      </c>
      <c r="D38" s="4">
        <v>149054</v>
      </c>
      <c r="E38" s="4">
        <v>359442</v>
      </c>
      <c r="F38" s="4">
        <v>0</v>
      </c>
      <c r="G38" s="4">
        <v>650560</v>
      </c>
      <c r="H38" s="4">
        <v>639524</v>
      </c>
      <c r="I38" s="4">
        <v>27129</v>
      </c>
      <c r="J38" s="4">
        <v>37254</v>
      </c>
      <c r="K38" s="4">
        <v>279914</v>
      </c>
      <c r="L38" s="5">
        <f t="shared" si="0"/>
        <v>3817655</v>
      </c>
    </row>
    <row r="39" spans="1:12">
      <c r="A39" s="3" t="s">
        <v>30</v>
      </c>
      <c r="B39" s="4">
        <v>1413888</v>
      </c>
      <c r="C39" s="4">
        <v>809751</v>
      </c>
      <c r="D39" s="4">
        <v>163816</v>
      </c>
      <c r="E39" s="4">
        <v>264991</v>
      </c>
      <c r="F39" s="4">
        <v>0</v>
      </c>
      <c r="G39" s="4">
        <v>1237694</v>
      </c>
      <c r="H39" s="4">
        <v>800572</v>
      </c>
      <c r="I39" s="4">
        <v>47616</v>
      </c>
      <c r="J39" s="4">
        <v>105202</v>
      </c>
      <c r="K39" s="4">
        <v>344798</v>
      </c>
      <c r="L39" s="5">
        <f t="shared" si="0"/>
        <v>5188328</v>
      </c>
    </row>
    <row r="40" spans="1:12">
      <c r="A40" s="3" t="s">
        <v>31</v>
      </c>
      <c r="B40" s="4">
        <v>28105</v>
      </c>
      <c r="C40" s="4">
        <v>98056</v>
      </c>
      <c r="D40" s="4">
        <v>419</v>
      </c>
      <c r="E40" s="4">
        <v>58089</v>
      </c>
      <c r="F40" s="4">
        <v>0</v>
      </c>
      <c r="G40" s="4">
        <v>157437</v>
      </c>
      <c r="H40" s="4">
        <v>60017</v>
      </c>
      <c r="I40" s="4">
        <v>0</v>
      </c>
      <c r="J40" s="4">
        <v>4299</v>
      </c>
      <c r="K40" s="4">
        <v>10600</v>
      </c>
      <c r="L40" s="5">
        <f t="shared" si="0"/>
        <v>417022</v>
      </c>
    </row>
    <row r="41" spans="1:12">
      <c r="A41" s="3" t="s">
        <v>32</v>
      </c>
      <c r="B41" s="4">
        <v>2220193</v>
      </c>
      <c r="C41" s="4">
        <v>1468994</v>
      </c>
      <c r="D41" s="4">
        <v>122176</v>
      </c>
      <c r="E41" s="4">
        <v>349696</v>
      </c>
      <c r="F41" s="4">
        <v>0</v>
      </c>
      <c r="G41" s="4">
        <v>1312345</v>
      </c>
      <c r="H41" s="4">
        <v>1929509</v>
      </c>
      <c r="I41" s="4">
        <v>70231</v>
      </c>
      <c r="J41" s="4">
        <v>47133</v>
      </c>
      <c r="K41" s="4">
        <v>91161</v>
      </c>
      <c r="L41" s="5">
        <f t="shared" si="0"/>
        <v>7611438</v>
      </c>
    </row>
    <row r="42" spans="1:12">
      <c r="A42" s="3" t="s">
        <v>33</v>
      </c>
      <c r="B42" s="4">
        <v>866749</v>
      </c>
      <c r="C42" s="4">
        <v>671240</v>
      </c>
      <c r="D42" s="4">
        <v>197611</v>
      </c>
      <c r="E42" s="4">
        <v>335764</v>
      </c>
      <c r="F42" s="4">
        <v>0</v>
      </c>
      <c r="G42" s="4">
        <v>740186</v>
      </c>
      <c r="H42" s="4">
        <v>527976</v>
      </c>
      <c r="I42" s="4">
        <v>46883</v>
      </c>
      <c r="J42" s="4">
        <v>59311</v>
      </c>
      <c r="K42" s="4">
        <v>49358</v>
      </c>
      <c r="L42" s="5">
        <f t="shared" si="0"/>
        <v>3495078</v>
      </c>
    </row>
    <row r="43" spans="1:12">
      <c r="A43" s="3" t="s">
        <v>34</v>
      </c>
      <c r="B43" s="4">
        <v>1244315</v>
      </c>
      <c r="C43" s="4">
        <v>495976</v>
      </c>
      <c r="D43" s="4">
        <v>58056</v>
      </c>
      <c r="E43" s="4">
        <v>263341</v>
      </c>
      <c r="F43" s="4">
        <v>0</v>
      </c>
      <c r="G43" s="4">
        <v>903118</v>
      </c>
      <c r="H43" s="4">
        <v>457989</v>
      </c>
      <c r="I43" s="4">
        <v>28851</v>
      </c>
      <c r="J43" s="4">
        <v>25265</v>
      </c>
      <c r="K43" s="4">
        <v>175850</v>
      </c>
      <c r="L43" s="5">
        <f t="shared" si="0"/>
        <v>3652761</v>
      </c>
    </row>
    <row r="44" spans="1:12">
      <c r="A44" s="3" t="s">
        <v>35</v>
      </c>
      <c r="B44" s="4">
        <v>286549</v>
      </c>
      <c r="C44" s="4">
        <v>385236</v>
      </c>
      <c r="D44" s="4">
        <v>11279</v>
      </c>
      <c r="E44" s="4">
        <v>126882</v>
      </c>
      <c r="F44" s="4">
        <v>0</v>
      </c>
      <c r="G44" s="4">
        <v>488046</v>
      </c>
      <c r="H44" s="4">
        <v>285115</v>
      </c>
      <c r="I44" s="4">
        <v>12340</v>
      </c>
      <c r="J44" s="4">
        <v>27696</v>
      </c>
      <c r="K44" s="4">
        <v>25032</v>
      </c>
      <c r="L44" s="5">
        <f t="shared" si="0"/>
        <v>1648175</v>
      </c>
    </row>
    <row r="45" spans="1:12">
      <c r="A45" s="3" t="s">
        <v>36</v>
      </c>
      <c r="B45" s="4">
        <v>600333</v>
      </c>
      <c r="C45" s="4">
        <v>549792</v>
      </c>
      <c r="D45" s="4">
        <v>100836</v>
      </c>
      <c r="E45" s="4">
        <v>229504</v>
      </c>
      <c r="F45" s="4">
        <v>190</v>
      </c>
      <c r="G45" s="4">
        <v>761966</v>
      </c>
      <c r="H45" s="4">
        <v>352444</v>
      </c>
      <c r="I45" s="4">
        <v>21664</v>
      </c>
      <c r="J45" s="4">
        <v>47198</v>
      </c>
      <c r="K45" s="4">
        <v>170379</v>
      </c>
      <c r="L45" s="5">
        <f t="shared" si="0"/>
        <v>2834306</v>
      </c>
    </row>
    <row r="46" spans="1:12">
      <c r="A46" s="3" t="s">
        <v>37</v>
      </c>
      <c r="B46" s="4">
        <v>1884042</v>
      </c>
      <c r="C46" s="4">
        <v>1100970</v>
      </c>
      <c r="D46" s="4">
        <v>257880</v>
      </c>
      <c r="E46" s="4">
        <v>687648</v>
      </c>
      <c r="F46" s="4">
        <v>295</v>
      </c>
      <c r="G46" s="4">
        <v>1196540</v>
      </c>
      <c r="H46" s="4">
        <v>856333</v>
      </c>
      <c r="I46" s="4">
        <v>66418</v>
      </c>
      <c r="J46" s="4">
        <v>259666</v>
      </c>
      <c r="K46" s="4">
        <v>34993</v>
      </c>
      <c r="L46" s="5">
        <f t="shared" si="0"/>
        <v>6344785</v>
      </c>
    </row>
    <row r="47" spans="1:12">
      <c r="A47" s="3" t="s">
        <v>38</v>
      </c>
      <c r="B47" s="4">
        <v>690175</v>
      </c>
      <c r="C47" s="4">
        <v>557501</v>
      </c>
      <c r="D47" s="4">
        <v>52840</v>
      </c>
      <c r="E47" s="4">
        <v>111589</v>
      </c>
      <c r="F47" s="4">
        <v>363</v>
      </c>
      <c r="G47" s="4">
        <v>446200</v>
      </c>
      <c r="H47" s="4">
        <v>530337</v>
      </c>
      <c r="I47" s="4">
        <v>19553</v>
      </c>
      <c r="J47" s="4">
        <v>5907</v>
      </c>
      <c r="K47" s="4">
        <v>60952</v>
      </c>
      <c r="L47" s="5">
        <f t="shared" si="0"/>
        <v>2475417</v>
      </c>
    </row>
    <row r="48" spans="1:12">
      <c r="A48" s="3" t="s">
        <v>39</v>
      </c>
      <c r="B48" s="4">
        <v>30589224</v>
      </c>
      <c r="C48" s="4">
        <v>13695184</v>
      </c>
      <c r="D48" s="4">
        <v>5638059</v>
      </c>
      <c r="E48" s="4">
        <v>5989544</v>
      </c>
      <c r="F48" s="4">
        <v>0</v>
      </c>
      <c r="G48" s="4">
        <v>1890027</v>
      </c>
      <c r="H48" s="4">
        <v>10752912</v>
      </c>
      <c r="I48" s="4">
        <v>0</v>
      </c>
      <c r="J48" s="4">
        <v>692021</v>
      </c>
      <c r="K48" s="4">
        <v>4887751</v>
      </c>
      <c r="L48" s="5">
        <f t="shared" si="0"/>
        <v>74134722</v>
      </c>
    </row>
    <row r="49" spans="1:12">
      <c r="A49" s="3" t="s">
        <v>40</v>
      </c>
      <c r="B49" s="4">
        <v>1870940</v>
      </c>
      <c r="C49" s="4">
        <v>1422478</v>
      </c>
      <c r="D49" s="4">
        <v>293788</v>
      </c>
      <c r="E49" s="4">
        <v>370622</v>
      </c>
      <c r="F49" s="4">
        <v>15106</v>
      </c>
      <c r="G49" s="4">
        <v>616918</v>
      </c>
      <c r="H49" s="4">
        <v>904962</v>
      </c>
      <c r="I49" s="4">
        <v>36184</v>
      </c>
      <c r="J49" s="4">
        <v>84885</v>
      </c>
      <c r="K49" s="4">
        <v>59020</v>
      </c>
      <c r="L49" s="5">
        <f t="shared" si="0"/>
        <v>5674903</v>
      </c>
    </row>
    <row r="50" spans="1:12">
      <c r="A50" s="3" t="s">
        <v>41</v>
      </c>
      <c r="B50" s="4">
        <v>407355</v>
      </c>
      <c r="C50" s="4">
        <v>208697</v>
      </c>
      <c r="D50" s="4">
        <v>6673</v>
      </c>
      <c r="E50" s="4">
        <v>33593</v>
      </c>
      <c r="F50" s="4">
        <v>0</v>
      </c>
      <c r="G50" s="4">
        <v>289343</v>
      </c>
      <c r="H50" s="4">
        <v>139131</v>
      </c>
      <c r="I50" s="4">
        <v>0</v>
      </c>
      <c r="J50" s="4">
        <v>14220</v>
      </c>
      <c r="K50" s="4">
        <v>0</v>
      </c>
      <c r="L50" s="5">
        <f t="shared" si="0"/>
        <v>1099012</v>
      </c>
    </row>
    <row r="51" spans="1:12">
      <c r="A51" s="3" t="s">
        <v>42</v>
      </c>
      <c r="B51" s="4">
        <v>791653</v>
      </c>
      <c r="C51" s="4">
        <v>418325</v>
      </c>
      <c r="D51" s="4">
        <v>33211</v>
      </c>
      <c r="E51" s="4">
        <v>104746</v>
      </c>
      <c r="F51" s="4">
        <v>0</v>
      </c>
      <c r="G51" s="4">
        <v>601666</v>
      </c>
      <c r="H51" s="4">
        <v>280384</v>
      </c>
      <c r="I51" s="4">
        <v>0</v>
      </c>
      <c r="J51" s="4">
        <v>3156</v>
      </c>
      <c r="K51" s="4">
        <v>22040</v>
      </c>
      <c r="L51" s="5">
        <f t="shared" si="0"/>
        <v>2255181</v>
      </c>
    </row>
    <row r="52" spans="1:12">
      <c r="A52" s="3" t="s">
        <v>43</v>
      </c>
      <c r="B52" s="4">
        <v>646835</v>
      </c>
      <c r="C52" s="4">
        <v>370442</v>
      </c>
      <c r="D52" s="4">
        <v>30756</v>
      </c>
      <c r="E52" s="4">
        <v>119077</v>
      </c>
      <c r="F52" s="4">
        <v>0</v>
      </c>
      <c r="G52" s="4">
        <v>263471</v>
      </c>
      <c r="H52" s="4">
        <v>212149</v>
      </c>
      <c r="I52" s="4">
        <v>0</v>
      </c>
      <c r="J52" s="4">
        <v>320</v>
      </c>
      <c r="K52" s="4">
        <v>5052</v>
      </c>
      <c r="L52" s="5">
        <f t="shared" si="0"/>
        <v>1648102</v>
      </c>
    </row>
    <row r="53" spans="1:12">
      <c r="A53" s="3" t="s">
        <v>44</v>
      </c>
      <c r="B53" s="4">
        <v>1658471</v>
      </c>
      <c r="C53" s="4">
        <v>1282496</v>
      </c>
      <c r="D53" s="4">
        <v>182918</v>
      </c>
      <c r="E53" s="4">
        <v>357470</v>
      </c>
      <c r="F53" s="4">
        <v>646</v>
      </c>
      <c r="G53" s="4">
        <v>861343</v>
      </c>
      <c r="H53" s="4">
        <v>621350</v>
      </c>
      <c r="I53" s="4">
        <v>48592</v>
      </c>
      <c r="J53" s="4">
        <v>23239</v>
      </c>
      <c r="K53" s="4">
        <v>42600</v>
      </c>
      <c r="L53" s="5">
        <f t="shared" si="0"/>
        <v>5079125</v>
      </c>
    </row>
    <row r="54" spans="1:12">
      <c r="A54" s="3" t="s">
        <v>45</v>
      </c>
      <c r="B54" s="4">
        <v>252832</v>
      </c>
      <c r="C54" s="4">
        <v>365498</v>
      </c>
      <c r="D54" s="4">
        <v>773</v>
      </c>
      <c r="E54" s="4">
        <v>90719</v>
      </c>
      <c r="F54" s="4">
        <v>0</v>
      </c>
      <c r="G54" s="4">
        <v>251494</v>
      </c>
      <c r="H54" s="4">
        <v>105902</v>
      </c>
      <c r="I54" s="4">
        <v>0</v>
      </c>
      <c r="J54" s="4">
        <v>12783</v>
      </c>
      <c r="K54" s="4">
        <v>0</v>
      </c>
      <c r="L54" s="5">
        <f t="shared" si="0"/>
        <v>1080001</v>
      </c>
    </row>
    <row r="55" spans="1:12">
      <c r="A55" s="3" t="s">
        <v>46</v>
      </c>
      <c r="B55" s="4">
        <v>103209888</v>
      </c>
      <c r="C55" s="4">
        <v>38011156</v>
      </c>
      <c r="D55" s="4">
        <v>11244774</v>
      </c>
      <c r="E55" s="4">
        <v>17062269</v>
      </c>
      <c r="F55" s="4">
        <v>0</v>
      </c>
      <c r="G55" s="4">
        <v>912022</v>
      </c>
      <c r="H55" s="4">
        <v>39312240</v>
      </c>
      <c r="I55" s="4">
        <v>0</v>
      </c>
      <c r="J55" s="4">
        <v>896591</v>
      </c>
      <c r="K55" s="4">
        <v>13762480</v>
      </c>
      <c r="L55" s="5">
        <f t="shared" si="0"/>
        <v>224411420</v>
      </c>
    </row>
    <row r="56" spans="1:12">
      <c r="A56" s="3" t="s">
        <v>47</v>
      </c>
      <c r="B56" s="4">
        <v>124224</v>
      </c>
      <c r="C56" s="4">
        <v>150927</v>
      </c>
      <c r="D56" s="4">
        <v>17199</v>
      </c>
      <c r="E56" s="4">
        <v>16199</v>
      </c>
      <c r="F56" s="4">
        <v>0</v>
      </c>
      <c r="G56" s="4">
        <v>235578</v>
      </c>
      <c r="H56" s="4">
        <v>221825</v>
      </c>
      <c r="I56" s="4">
        <v>0</v>
      </c>
      <c r="J56" s="4">
        <v>2233</v>
      </c>
      <c r="K56" s="4">
        <v>0</v>
      </c>
      <c r="L56" s="5">
        <f t="shared" si="0"/>
        <v>768185</v>
      </c>
    </row>
    <row r="57" spans="1:12" ht="13.5" thickBot="1">
      <c r="A57" s="7" t="s">
        <v>48</v>
      </c>
      <c r="B57" s="8">
        <v>1387896</v>
      </c>
      <c r="C57" s="8">
        <v>1335550</v>
      </c>
      <c r="D57" s="8">
        <v>168851</v>
      </c>
      <c r="E57" s="8">
        <v>593948</v>
      </c>
      <c r="F57" s="8">
        <v>384</v>
      </c>
      <c r="G57" s="8">
        <v>622218</v>
      </c>
      <c r="H57" s="8">
        <v>443084</v>
      </c>
      <c r="I57" s="8">
        <v>27475</v>
      </c>
      <c r="J57" s="8">
        <v>49992</v>
      </c>
      <c r="K57" s="8">
        <v>233929</v>
      </c>
      <c r="L57" s="9">
        <f t="shared" si="0"/>
        <v>4863327</v>
      </c>
    </row>
    <row r="58" spans="1:12" ht="20.100000000000001" customHeight="1" thickBot="1">
      <c r="A58" s="10" t="s">
        <v>49</v>
      </c>
      <c r="B58" s="11">
        <f t="shared" ref="B58:J58" si="1">SUM(B5:B57)</f>
        <v>359422066</v>
      </c>
      <c r="C58" s="11">
        <f t="shared" si="1"/>
        <v>192796282</v>
      </c>
      <c r="D58" s="11">
        <f t="shared" si="1"/>
        <v>45642382</v>
      </c>
      <c r="E58" s="11">
        <f t="shared" si="1"/>
        <v>76488327</v>
      </c>
      <c r="F58" s="11">
        <f t="shared" si="1"/>
        <v>60552</v>
      </c>
      <c r="G58" s="11">
        <f t="shared" si="1"/>
        <v>86989876</v>
      </c>
      <c r="H58" s="11">
        <f t="shared" si="1"/>
        <v>170938341</v>
      </c>
      <c r="I58" s="11">
        <f t="shared" si="1"/>
        <v>4476227</v>
      </c>
      <c r="J58" s="11">
        <f t="shared" si="1"/>
        <v>8211430</v>
      </c>
      <c r="K58" s="11">
        <f>SUM(K5:K57)</f>
        <v>64617556</v>
      </c>
      <c r="L58" s="12">
        <f>SUM(B58:K58)</f>
        <v>1009643039</v>
      </c>
    </row>
    <row r="59" spans="1:12" ht="15" customHeight="1" thickBot="1">
      <c r="A59" s="10" t="s">
        <v>78</v>
      </c>
      <c r="B59" s="13">
        <v>359624511</v>
      </c>
      <c r="C59" s="13">
        <v>195478378</v>
      </c>
      <c r="D59" s="13">
        <v>49499864</v>
      </c>
      <c r="E59" s="13">
        <v>77265681</v>
      </c>
      <c r="F59" s="13">
        <v>62606</v>
      </c>
      <c r="G59" s="13">
        <v>88060868</v>
      </c>
      <c r="H59" s="13">
        <v>137979209</v>
      </c>
      <c r="I59" s="13">
        <v>4562992</v>
      </c>
      <c r="J59" s="13">
        <v>14421511</v>
      </c>
      <c r="K59" s="13">
        <v>64201136</v>
      </c>
      <c r="L59" s="14">
        <v>991156756</v>
      </c>
    </row>
  </sheetData>
  <sheetProtection sheet="1" objects="1" scenarios="1"/>
  <mergeCells count="12">
    <mergeCell ref="L2:L4"/>
    <mergeCell ref="A2:A4"/>
    <mergeCell ref="B2:B4"/>
    <mergeCell ref="C2:C4"/>
    <mergeCell ref="D2:D4"/>
    <mergeCell ref="E2:E4"/>
    <mergeCell ref="F2:F4"/>
    <mergeCell ref="G2:G4"/>
    <mergeCell ref="H2:H4"/>
    <mergeCell ref="I2:I4"/>
    <mergeCell ref="J2:J4"/>
    <mergeCell ref="K2:K4"/>
  </mergeCells>
  <printOptions horizontalCentered="1"/>
  <pageMargins left="0" right="0" top="0.39370078740157483" bottom="0.59055118110236227" header="0.31496062992125984" footer="0.31496062992125984"/>
  <pageSetup paperSize="9" scale="87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60"/>
  <sheetViews>
    <sheetView zoomScale="150" zoomScaleNormal="150" workbookViewId="0">
      <pane xSplit="1" ySplit="4" topLeftCell="B5" activePane="bottomRight" state="frozen"/>
      <selection activeCell="A59" sqref="A2:A59"/>
      <selection pane="topRight" activeCell="A59" sqref="A2:A59"/>
      <selection pane="bottomLeft" activeCell="A59" sqref="A2:A59"/>
      <selection pane="bottomRight"/>
    </sheetView>
  </sheetViews>
  <sheetFormatPr baseColWidth="10" defaultRowHeight="12.75"/>
  <cols>
    <col min="1" max="1" width="18.7109375" style="2" customWidth="1"/>
    <col min="2" max="2" width="8.7109375" style="1" customWidth="1"/>
    <col min="3" max="3" width="9.28515625" style="1" customWidth="1"/>
    <col min="4" max="5" width="8.7109375" style="1" customWidth="1"/>
    <col min="6" max="6" width="9.7109375" style="1" customWidth="1"/>
    <col min="7" max="7" width="8.7109375" style="1" customWidth="1"/>
    <col min="8" max="8" width="9.28515625" style="1" customWidth="1"/>
    <col min="9" max="9" width="7.28515625" style="1" customWidth="1"/>
    <col min="10" max="10" width="9.28515625" style="1" customWidth="1"/>
    <col min="11" max="11" width="8.7109375" style="1" customWidth="1"/>
    <col min="12" max="12" width="9.28515625" style="1" customWidth="1"/>
    <col min="13" max="16384" width="11.42578125" style="15"/>
  </cols>
  <sheetData>
    <row r="1" spans="1:12" ht="20.100000000000001" customHeight="1" thickBot="1">
      <c r="A1" s="40" t="s">
        <v>80</v>
      </c>
    </row>
    <row r="2" spans="1:12">
      <c r="A2" s="44" t="s">
        <v>57</v>
      </c>
      <c r="B2" s="53" t="s">
        <v>54</v>
      </c>
      <c r="C2" s="50" t="s">
        <v>69</v>
      </c>
      <c r="D2" s="50" t="s">
        <v>70</v>
      </c>
      <c r="E2" s="50" t="s">
        <v>71</v>
      </c>
      <c r="F2" s="50" t="s">
        <v>72</v>
      </c>
      <c r="G2" s="50" t="s">
        <v>73</v>
      </c>
      <c r="H2" s="50" t="s">
        <v>74</v>
      </c>
      <c r="I2" s="50" t="s">
        <v>75</v>
      </c>
      <c r="J2" s="50" t="s">
        <v>76</v>
      </c>
      <c r="K2" s="50" t="s">
        <v>66</v>
      </c>
      <c r="L2" s="41" t="s">
        <v>77</v>
      </c>
    </row>
    <row r="3" spans="1:12">
      <c r="A3" s="45"/>
      <c r="B3" s="54"/>
      <c r="C3" s="51"/>
      <c r="D3" s="51"/>
      <c r="E3" s="51"/>
      <c r="F3" s="51"/>
      <c r="G3" s="51"/>
      <c r="H3" s="51"/>
      <c r="I3" s="51"/>
      <c r="J3" s="51"/>
      <c r="K3" s="51"/>
      <c r="L3" s="42"/>
    </row>
    <row r="4" spans="1:12" ht="13.5" thickBot="1">
      <c r="A4" s="46"/>
      <c r="B4" s="55"/>
      <c r="C4" s="52"/>
      <c r="D4" s="52"/>
      <c r="E4" s="52"/>
      <c r="F4" s="52"/>
      <c r="G4" s="52"/>
      <c r="H4" s="52"/>
      <c r="I4" s="52"/>
      <c r="J4" s="52"/>
      <c r="K4" s="52"/>
      <c r="L4" s="43"/>
    </row>
    <row r="5" spans="1:12">
      <c r="A5" s="3" t="s">
        <v>0</v>
      </c>
      <c r="B5" s="4">
        <v>144240359</v>
      </c>
      <c r="C5" s="4">
        <v>41301</v>
      </c>
      <c r="D5" s="4">
        <v>25546357</v>
      </c>
      <c r="E5" s="4">
        <v>47974818</v>
      </c>
      <c r="F5" s="4">
        <v>2530425</v>
      </c>
      <c r="G5" s="4">
        <v>6743884</v>
      </c>
      <c r="H5" s="4">
        <v>10946902</v>
      </c>
      <c r="I5" s="4">
        <v>0</v>
      </c>
      <c r="J5" s="4">
        <v>1005065</v>
      </c>
      <c r="K5" s="4">
        <v>24477626</v>
      </c>
      <c r="L5" s="5">
        <f>SUM(B5:K5)</f>
        <v>263506737</v>
      </c>
    </row>
    <row r="6" spans="1:12">
      <c r="A6" s="3" t="s">
        <v>1</v>
      </c>
      <c r="B6" s="4">
        <v>6565833</v>
      </c>
      <c r="C6" s="4">
        <v>128930</v>
      </c>
      <c r="D6" s="4">
        <v>689412</v>
      </c>
      <c r="E6" s="4">
        <v>2506302</v>
      </c>
      <c r="F6" s="4">
        <v>96424</v>
      </c>
      <c r="G6" s="4">
        <v>1265698</v>
      </c>
      <c r="H6" s="4">
        <v>584198</v>
      </c>
      <c r="I6" s="4">
        <v>117133</v>
      </c>
      <c r="J6" s="4">
        <v>0</v>
      </c>
      <c r="K6" s="4">
        <v>696945</v>
      </c>
      <c r="L6" s="5">
        <f t="shared" ref="L6:L57" si="0">SUM(B6:K6)</f>
        <v>12650875</v>
      </c>
    </row>
    <row r="7" spans="1:12">
      <c r="A7" s="3" t="s">
        <v>2</v>
      </c>
      <c r="B7" s="4">
        <v>10412239</v>
      </c>
      <c r="C7" s="4">
        <v>90</v>
      </c>
      <c r="D7" s="4">
        <v>867523</v>
      </c>
      <c r="E7" s="4">
        <v>5528542</v>
      </c>
      <c r="F7" s="4">
        <v>35108</v>
      </c>
      <c r="G7" s="4">
        <v>159728</v>
      </c>
      <c r="H7" s="4">
        <v>655693</v>
      </c>
      <c r="I7" s="4">
        <v>212288</v>
      </c>
      <c r="J7" s="4">
        <v>91186</v>
      </c>
      <c r="K7" s="4">
        <v>993967</v>
      </c>
      <c r="L7" s="5">
        <f t="shared" si="0"/>
        <v>18956364</v>
      </c>
    </row>
    <row r="8" spans="1:12">
      <c r="A8" s="6" t="s">
        <v>50</v>
      </c>
      <c r="B8" s="4">
        <v>13515964</v>
      </c>
      <c r="C8" s="4">
        <v>922516</v>
      </c>
      <c r="D8" s="4">
        <v>1996990</v>
      </c>
      <c r="E8" s="4">
        <v>3640520</v>
      </c>
      <c r="F8" s="4">
        <v>108439</v>
      </c>
      <c r="G8" s="4">
        <v>779379</v>
      </c>
      <c r="H8" s="4">
        <v>1128860</v>
      </c>
      <c r="I8" s="4">
        <v>454893</v>
      </c>
      <c r="J8" s="4">
        <v>414989</v>
      </c>
      <c r="K8" s="4">
        <v>2444178</v>
      </c>
      <c r="L8" s="5">
        <f t="shared" si="0"/>
        <v>25406728</v>
      </c>
    </row>
    <row r="9" spans="1:12">
      <c r="A9" s="3" t="s">
        <v>3</v>
      </c>
      <c r="B9" s="4">
        <v>4624613</v>
      </c>
      <c r="C9" s="4">
        <v>0</v>
      </c>
      <c r="D9" s="4">
        <v>338084</v>
      </c>
      <c r="E9" s="4">
        <v>2356197</v>
      </c>
      <c r="F9" s="4">
        <v>16098</v>
      </c>
      <c r="G9" s="4">
        <v>239501</v>
      </c>
      <c r="H9" s="4">
        <v>371273</v>
      </c>
      <c r="I9" s="4">
        <v>86150</v>
      </c>
      <c r="J9" s="4">
        <v>27042</v>
      </c>
      <c r="K9" s="4">
        <v>163500</v>
      </c>
      <c r="L9" s="5">
        <f t="shared" si="0"/>
        <v>8222458</v>
      </c>
    </row>
    <row r="10" spans="1:12">
      <c r="A10" s="3" t="s">
        <v>4</v>
      </c>
      <c r="B10" s="4">
        <v>5187394</v>
      </c>
      <c r="C10" s="4">
        <v>266548</v>
      </c>
      <c r="D10" s="4">
        <v>316627</v>
      </c>
      <c r="E10" s="4">
        <v>1754602</v>
      </c>
      <c r="F10" s="4">
        <v>23008</v>
      </c>
      <c r="G10" s="4">
        <v>857708</v>
      </c>
      <c r="H10" s="4">
        <v>1142770</v>
      </c>
      <c r="I10" s="4">
        <v>102822</v>
      </c>
      <c r="J10" s="4">
        <v>39670</v>
      </c>
      <c r="K10" s="4">
        <v>79110</v>
      </c>
      <c r="L10" s="5">
        <f t="shared" si="0"/>
        <v>9770259</v>
      </c>
    </row>
    <row r="11" spans="1:12">
      <c r="A11" s="3" t="s">
        <v>5</v>
      </c>
      <c r="B11" s="4">
        <v>774457</v>
      </c>
      <c r="C11" s="4">
        <v>15886</v>
      </c>
      <c r="D11" s="4">
        <v>146213</v>
      </c>
      <c r="E11" s="4">
        <v>284470</v>
      </c>
      <c r="F11" s="4">
        <v>305</v>
      </c>
      <c r="G11" s="4">
        <v>12315</v>
      </c>
      <c r="H11" s="4">
        <v>87174</v>
      </c>
      <c r="I11" s="4">
        <v>9890</v>
      </c>
      <c r="J11" s="4">
        <v>6819</v>
      </c>
      <c r="K11" s="4">
        <v>50300</v>
      </c>
      <c r="L11" s="5">
        <f t="shared" si="0"/>
        <v>1387829</v>
      </c>
    </row>
    <row r="12" spans="1:12">
      <c r="A12" s="3" t="s">
        <v>6</v>
      </c>
      <c r="B12" s="4">
        <v>11751934</v>
      </c>
      <c r="C12" s="4">
        <v>29947</v>
      </c>
      <c r="D12" s="4">
        <v>671217</v>
      </c>
      <c r="E12" s="4">
        <v>6489460</v>
      </c>
      <c r="F12" s="4">
        <v>80629</v>
      </c>
      <c r="G12" s="4">
        <v>398347</v>
      </c>
      <c r="H12" s="4">
        <v>991751</v>
      </c>
      <c r="I12" s="4">
        <v>266393</v>
      </c>
      <c r="J12" s="4">
        <v>153340</v>
      </c>
      <c r="K12" s="4">
        <v>603574</v>
      </c>
      <c r="L12" s="5">
        <f t="shared" si="0"/>
        <v>21436592</v>
      </c>
    </row>
    <row r="13" spans="1:12">
      <c r="A13" s="3" t="s">
        <v>7</v>
      </c>
      <c r="B13" s="4">
        <v>1888026</v>
      </c>
      <c r="C13" s="4">
        <v>290</v>
      </c>
      <c r="D13" s="4">
        <v>318417</v>
      </c>
      <c r="E13" s="4">
        <v>1537523</v>
      </c>
      <c r="F13" s="4">
        <v>2767</v>
      </c>
      <c r="G13" s="4">
        <v>27879</v>
      </c>
      <c r="H13" s="4">
        <v>696179</v>
      </c>
      <c r="I13" s="4">
        <v>38577</v>
      </c>
      <c r="J13" s="4">
        <v>277373</v>
      </c>
      <c r="K13" s="4">
        <v>68926</v>
      </c>
      <c r="L13" s="5">
        <f t="shared" si="0"/>
        <v>4855957</v>
      </c>
    </row>
    <row r="14" spans="1:12">
      <c r="A14" s="3" t="s">
        <v>8</v>
      </c>
      <c r="B14" s="4">
        <v>11849262</v>
      </c>
      <c r="C14" s="4">
        <v>38552</v>
      </c>
      <c r="D14" s="4">
        <v>849442</v>
      </c>
      <c r="E14" s="4">
        <v>12283771</v>
      </c>
      <c r="F14" s="4">
        <v>10524</v>
      </c>
      <c r="G14" s="4">
        <v>1007325</v>
      </c>
      <c r="H14" s="4">
        <v>3115319</v>
      </c>
      <c r="I14" s="4">
        <v>330163</v>
      </c>
      <c r="J14" s="4">
        <v>108000</v>
      </c>
      <c r="K14" s="4">
        <v>1916096</v>
      </c>
      <c r="L14" s="5">
        <f t="shared" si="0"/>
        <v>31508454</v>
      </c>
    </row>
    <row r="15" spans="1:12">
      <c r="A15" s="3" t="s">
        <v>9</v>
      </c>
      <c r="B15" s="4">
        <v>12305739</v>
      </c>
      <c r="C15" s="4">
        <v>40581</v>
      </c>
      <c r="D15" s="4">
        <v>610888</v>
      </c>
      <c r="E15" s="4">
        <v>6436027</v>
      </c>
      <c r="F15" s="4">
        <v>30344</v>
      </c>
      <c r="G15" s="4">
        <v>311809</v>
      </c>
      <c r="H15" s="4">
        <v>1787899</v>
      </c>
      <c r="I15" s="4">
        <v>312676</v>
      </c>
      <c r="J15" s="4">
        <v>9016</v>
      </c>
      <c r="K15" s="4">
        <v>2196413</v>
      </c>
      <c r="L15" s="5">
        <f t="shared" si="0"/>
        <v>24041392</v>
      </c>
    </row>
    <row r="16" spans="1:12">
      <c r="A16" s="3" t="s">
        <v>10</v>
      </c>
      <c r="B16" s="4">
        <v>13925183</v>
      </c>
      <c r="C16" s="4">
        <v>0</v>
      </c>
      <c r="D16" s="4">
        <v>698865</v>
      </c>
      <c r="E16" s="4">
        <v>4092807</v>
      </c>
      <c r="F16" s="4">
        <v>94736</v>
      </c>
      <c r="G16" s="4">
        <v>1189652</v>
      </c>
      <c r="H16" s="4">
        <v>2765060</v>
      </c>
      <c r="I16" s="4">
        <v>338604</v>
      </c>
      <c r="J16" s="4">
        <v>9605</v>
      </c>
      <c r="K16" s="4">
        <v>1615798</v>
      </c>
      <c r="L16" s="5">
        <f t="shared" si="0"/>
        <v>24730310</v>
      </c>
    </row>
    <row r="17" spans="1:12">
      <c r="A17" s="3" t="s">
        <v>11</v>
      </c>
      <c r="B17" s="4">
        <v>5800460</v>
      </c>
      <c r="C17" s="4">
        <v>90</v>
      </c>
      <c r="D17" s="4">
        <v>688652</v>
      </c>
      <c r="E17" s="4">
        <v>2517614</v>
      </c>
      <c r="F17" s="4">
        <v>46752</v>
      </c>
      <c r="G17" s="4">
        <v>21212</v>
      </c>
      <c r="H17" s="4">
        <v>453701</v>
      </c>
      <c r="I17" s="4">
        <v>106827</v>
      </c>
      <c r="J17" s="4">
        <v>52860</v>
      </c>
      <c r="K17" s="4">
        <v>294550</v>
      </c>
      <c r="L17" s="5">
        <f t="shared" si="0"/>
        <v>9982718</v>
      </c>
    </row>
    <row r="18" spans="1:12">
      <c r="A18" s="3" t="s">
        <v>12</v>
      </c>
      <c r="B18" s="4">
        <v>13346760</v>
      </c>
      <c r="C18" s="4">
        <v>0</v>
      </c>
      <c r="D18" s="4">
        <v>1551049</v>
      </c>
      <c r="E18" s="4">
        <v>8113513</v>
      </c>
      <c r="F18" s="4">
        <v>118435</v>
      </c>
      <c r="G18" s="4">
        <v>968125</v>
      </c>
      <c r="H18" s="4">
        <v>1673606</v>
      </c>
      <c r="I18" s="4">
        <v>468524</v>
      </c>
      <c r="J18" s="4">
        <v>175587</v>
      </c>
      <c r="K18" s="4">
        <v>634160</v>
      </c>
      <c r="L18" s="5">
        <f t="shared" si="0"/>
        <v>27049759</v>
      </c>
    </row>
    <row r="19" spans="1:12">
      <c r="A19" s="3" t="s">
        <v>52</v>
      </c>
      <c r="B19" s="4">
        <v>13080057</v>
      </c>
      <c r="C19" s="4">
        <v>211812</v>
      </c>
      <c r="D19" s="4">
        <v>354486</v>
      </c>
      <c r="E19" s="4">
        <v>4402885</v>
      </c>
      <c r="F19" s="4">
        <v>50888</v>
      </c>
      <c r="G19" s="4">
        <v>121204</v>
      </c>
      <c r="H19" s="4">
        <v>1163217</v>
      </c>
      <c r="I19" s="4">
        <v>184075</v>
      </c>
      <c r="J19" s="4">
        <v>143273</v>
      </c>
      <c r="K19" s="4">
        <v>704300</v>
      </c>
      <c r="L19" s="5">
        <f t="shared" si="0"/>
        <v>20416197</v>
      </c>
    </row>
    <row r="20" spans="1:12">
      <c r="A20" s="3" t="s">
        <v>13</v>
      </c>
      <c r="B20" s="4">
        <v>4392242</v>
      </c>
      <c r="C20" s="4">
        <v>30</v>
      </c>
      <c r="D20" s="4">
        <v>103543</v>
      </c>
      <c r="E20" s="4">
        <v>2139019</v>
      </c>
      <c r="F20" s="4">
        <v>7814</v>
      </c>
      <c r="G20" s="4">
        <v>38437</v>
      </c>
      <c r="H20" s="4">
        <v>709079</v>
      </c>
      <c r="I20" s="4">
        <v>103260</v>
      </c>
      <c r="J20" s="4">
        <v>60783</v>
      </c>
      <c r="K20" s="4">
        <v>256523</v>
      </c>
      <c r="L20" s="5">
        <f t="shared" si="0"/>
        <v>7810730</v>
      </c>
    </row>
    <row r="21" spans="1:12">
      <c r="A21" s="3" t="s">
        <v>14</v>
      </c>
      <c r="B21" s="4">
        <v>2683760</v>
      </c>
      <c r="C21" s="4">
        <v>82770</v>
      </c>
      <c r="D21" s="4">
        <v>154166</v>
      </c>
      <c r="E21" s="4">
        <v>953845</v>
      </c>
      <c r="F21" s="4">
        <v>1510</v>
      </c>
      <c r="G21" s="4">
        <v>151309</v>
      </c>
      <c r="H21" s="4">
        <v>473122</v>
      </c>
      <c r="I21" s="4">
        <v>40391</v>
      </c>
      <c r="J21" s="4">
        <v>19355</v>
      </c>
      <c r="K21" s="4">
        <v>213190</v>
      </c>
      <c r="L21" s="5">
        <f t="shared" si="0"/>
        <v>4773418</v>
      </c>
    </row>
    <row r="22" spans="1:12">
      <c r="A22" s="3" t="s">
        <v>15</v>
      </c>
      <c r="B22" s="4">
        <v>148051</v>
      </c>
      <c r="C22" s="4">
        <v>9308</v>
      </c>
      <c r="D22" s="4">
        <v>37928</v>
      </c>
      <c r="E22" s="4">
        <v>64047</v>
      </c>
      <c r="F22" s="4">
        <v>17413</v>
      </c>
      <c r="G22" s="4">
        <v>2473</v>
      </c>
      <c r="H22" s="4">
        <v>83588</v>
      </c>
      <c r="I22" s="4">
        <v>0</v>
      </c>
      <c r="J22" s="4">
        <v>1605</v>
      </c>
      <c r="K22" s="4">
        <v>12330</v>
      </c>
      <c r="L22" s="5">
        <f t="shared" si="0"/>
        <v>376743</v>
      </c>
    </row>
    <row r="23" spans="1:12">
      <c r="A23" s="3" t="s">
        <v>16</v>
      </c>
      <c r="B23" s="4">
        <v>10224671</v>
      </c>
      <c r="C23" s="4">
        <v>225703</v>
      </c>
      <c r="D23" s="4">
        <v>358768</v>
      </c>
      <c r="E23" s="4">
        <v>2813790</v>
      </c>
      <c r="F23" s="4">
        <v>13657</v>
      </c>
      <c r="G23" s="4">
        <v>134683</v>
      </c>
      <c r="H23" s="4">
        <v>1061054</v>
      </c>
      <c r="I23" s="4">
        <v>165067</v>
      </c>
      <c r="J23" s="4">
        <v>0</v>
      </c>
      <c r="K23" s="4">
        <v>320085</v>
      </c>
      <c r="L23" s="5">
        <f t="shared" si="0"/>
        <v>15317478</v>
      </c>
    </row>
    <row r="24" spans="1:12">
      <c r="A24" s="3" t="s">
        <v>17</v>
      </c>
      <c r="B24" s="4">
        <v>5753413</v>
      </c>
      <c r="C24" s="4">
        <v>108983</v>
      </c>
      <c r="D24" s="4">
        <v>197092</v>
      </c>
      <c r="E24" s="4">
        <v>1364881</v>
      </c>
      <c r="F24" s="4">
        <v>22691</v>
      </c>
      <c r="G24" s="4">
        <v>76675</v>
      </c>
      <c r="H24" s="4">
        <v>474454</v>
      </c>
      <c r="I24" s="4">
        <v>95344</v>
      </c>
      <c r="J24" s="4">
        <v>2717</v>
      </c>
      <c r="K24" s="4">
        <v>75123</v>
      </c>
      <c r="L24" s="5">
        <f t="shared" si="0"/>
        <v>8171373</v>
      </c>
    </row>
    <row r="25" spans="1:12">
      <c r="A25" s="3" t="s">
        <v>18</v>
      </c>
      <c r="B25" s="4">
        <v>6061086</v>
      </c>
      <c r="C25" s="4">
        <v>131775</v>
      </c>
      <c r="D25" s="4">
        <v>488609</v>
      </c>
      <c r="E25" s="4">
        <v>2243120</v>
      </c>
      <c r="F25" s="4">
        <v>14388</v>
      </c>
      <c r="G25" s="4">
        <v>302743</v>
      </c>
      <c r="H25" s="4">
        <v>883905</v>
      </c>
      <c r="I25" s="4">
        <v>110068</v>
      </c>
      <c r="J25" s="4">
        <v>12536</v>
      </c>
      <c r="K25" s="4">
        <v>387753</v>
      </c>
      <c r="L25" s="5">
        <f t="shared" si="0"/>
        <v>10635983</v>
      </c>
    </row>
    <row r="26" spans="1:12">
      <c r="A26" s="3" t="s">
        <v>19</v>
      </c>
      <c r="B26" s="4">
        <v>467798</v>
      </c>
      <c r="C26" s="4">
        <v>10572</v>
      </c>
      <c r="D26" s="4">
        <v>47612</v>
      </c>
      <c r="E26" s="4">
        <v>157684</v>
      </c>
      <c r="F26" s="4">
        <v>0</v>
      </c>
      <c r="G26" s="4">
        <v>2117</v>
      </c>
      <c r="H26" s="4">
        <v>85050</v>
      </c>
      <c r="I26" s="4">
        <v>8940</v>
      </c>
      <c r="J26" s="4">
        <v>2000</v>
      </c>
      <c r="K26" s="4">
        <v>1200</v>
      </c>
      <c r="L26" s="5">
        <f t="shared" si="0"/>
        <v>782973</v>
      </c>
    </row>
    <row r="27" spans="1:12">
      <c r="A27" s="3" t="s">
        <v>20</v>
      </c>
      <c r="B27" s="4">
        <v>443926</v>
      </c>
      <c r="C27" s="4">
        <v>10163</v>
      </c>
      <c r="D27" s="4">
        <v>30657</v>
      </c>
      <c r="E27" s="4">
        <v>186890</v>
      </c>
      <c r="F27" s="4">
        <v>1434</v>
      </c>
      <c r="G27" s="4">
        <v>38668</v>
      </c>
      <c r="H27" s="4">
        <v>405165</v>
      </c>
      <c r="I27" s="4">
        <v>5780</v>
      </c>
      <c r="J27" s="4">
        <v>0</v>
      </c>
      <c r="K27" s="4">
        <v>7737</v>
      </c>
      <c r="L27" s="5">
        <f t="shared" si="0"/>
        <v>1130420</v>
      </c>
    </row>
    <row r="28" spans="1:12">
      <c r="A28" s="3" t="s">
        <v>21</v>
      </c>
      <c r="B28" s="4">
        <v>853169</v>
      </c>
      <c r="C28" s="4">
        <v>20392</v>
      </c>
      <c r="D28" s="4">
        <v>54882</v>
      </c>
      <c r="E28" s="4">
        <v>278160</v>
      </c>
      <c r="F28" s="4">
        <v>912</v>
      </c>
      <c r="G28" s="4">
        <v>11079</v>
      </c>
      <c r="H28" s="4">
        <v>94731</v>
      </c>
      <c r="I28" s="4">
        <v>12660</v>
      </c>
      <c r="J28" s="4">
        <v>13495</v>
      </c>
      <c r="K28" s="4">
        <v>92500</v>
      </c>
      <c r="L28" s="5">
        <f t="shared" si="0"/>
        <v>1431980</v>
      </c>
    </row>
    <row r="29" spans="1:12">
      <c r="A29" s="6" t="s">
        <v>51</v>
      </c>
      <c r="B29" s="4">
        <v>23375402</v>
      </c>
      <c r="C29" s="4">
        <v>1221773</v>
      </c>
      <c r="D29" s="4">
        <v>1620869</v>
      </c>
      <c r="E29" s="4">
        <v>10202650</v>
      </c>
      <c r="F29" s="4">
        <v>129258</v>
      </c>
      <c r="G29" s="4">
        <v>2177118</v>
      </c>
      <c r="H29" s="4">
        <v>12965733</v>
      </c>
      <c r="I29" s="4">
        <v>420743</v>
      </c>
      <c r="J29" s="4">
        <v>360830</v>
      </c>
      <c r="K29" s="4">
        <v>5183446</v>
      </c>
      <c r="L29" s="5">
        <f t="shared" si="0"/>
        <v>57657822</v>
      </c>
    </row>
    <row r="30" spans="1:12">
      <c r="A30" s="3" t="s">
        <v>22</v>
      </c>
      <c r="B30" s="4">
        <v>1188349</v>
      </c>
      <c r="C30" s="4">
        <v>35927</v>
      </c>
      <c r="D30" s="4">
        <v>215506</v>
      </c>
      <c r="E30" s="4">
        <v>567300</v>
      </c>
      <c r="F30" s="4">
        <v>301</v>
      </c>
      <c r="G30" s="4">
        <v>27261</v>
      </c>
      <c r="H30" s="4">
        <v>166047</v>
      </c>
      <c r="I30" s="4">
        <v>16966</v>
      </c>
      <c r="J30" s="4">
        <v>48046</v>
      </c>
      <c r="K30" s="4">
        <v>196420</v>
      </c>
      <c r="L30" s="5">
        <f t="shared" si="0"/>
        <v>2462123</v>
      </c>
    </row>
    <row r="31" spans="1:12">
      <c r="A31" s="3" t="s">
        <v>23</v>
      </c>
      <c r="B31" s="4">
        <v>1245960</v>
      </c>
      <c r="C31" s="4">
        <v>133714</v>
      </c>
      <c r="D31" s="4">
        <v>184604</v>
      </c>
      <c r="E31" s="4">
        <v>993513</v>
      </c>
      <c r="F31" s="4">
        <v>2216</v>
      </c>
      <c r="G31" s="4">
        <v>203148</v>
      </c>
      <c r="H31" s="4">
        <v>993978</v>
      </c>
      <c r="I31" s="4">
        <v>23071</v>
      </c>
      <c r="J31" s="4">
        <v>38904</v>
      </c>
      <c r="K31" s="4">
        <v>138697</v>
      </c>
      <c r="L31" s="5">
        <f t="shared" si="0"/>
        <v>3957805</v>
      </c>
    </row>
    <row r="32" spans="1:12">
      <c r="A32" s="3" t="s">
        <v>24</v>
      </c>
      <c r="B32" s="4">
        <v>5201117</v>
      </c>
      <c r="C32" s="4">
        <v>156588</v>
      </c>
      <c r="D32" s="4">
        <v>753268</v>
      </c>
      <c r="E32" s="4">
        <v>1969582</v>
      </c>
      <c r="F32" s="4">
        <v>33333</v>
      </c>
      <c r="G32" s="4">
        <v>72392</v>
      </c>
      <c r="H32" s="4">
        <v>1362560</v>
      </c>
      <c r="I32" s="4">
        <v>0</v>
      </c>
      <c r="J32" s="4">
        <v>0</v>
      </c>
      <c r="K32" s="4">
        <v>177946</v>
      </c>
      <c r="L32" s="5">
        <f t="shared" si="0"/>
        <v>9726786</v>
      </c>
    </row>
    <row r="33" spans="1:12">
      <c r="A33" s="3" t="s">
        <v>53</v>
      </c>
      <c r="B33" s="4">
        <v>4056351</v>
      </c>
      <c r="C33" s="4">
        <v>153478</v>
      </c>
      <c r="D33" s="4">
        <v>270033</v>
      </c>
      <c r="E33" s="4">
        <v>1505813</v>
      </c>
      <c r="F33" s="4">
        <v>7805</v>
      </c>
      <c r="G33" s="4">
        <v>90724</v>
      </c>
      <c r="H33" s="4">
        <v>649581</v>
      </c>
      <c r="I33" s="4">
        <v>54854</v>
      </c>
      <c r="J33" s="4">
        <v>53603</v>
      </c>
      <c r="K33" s="4">
        <v>122055</v>
      </c>
      <c r="L33" s="5">
        <f t="shared" si="0"/>
        <v>6964297</v>
      </c>
    </row>
    <row r="34" spans="1:12">
      <c r="A34" s="3" t="s">
        <v>25</v>
      </c>
      <c r="B34" s="4">
        <v>3364380</v>
      </c>
      <c r="C34" s="4">
        <v>169151</v>
      </c>
      <c r="D34" s="4">
        <v>170697</v>
      </c>
      <c r="E34" s="4">
        <v>1268522</v>
      </c>
      <c r="F34" s="4">
        <v>1545</v>
      </c>
      <c r="G34" s="4">
        <v>477144</v>
      </c>
      <c r="H34" s="4">
        <v>826450</v>
      </c>
      <c r="I34" s="4">
        <v>51751</v>
      </c>
      <c r="J34" s="4">
        <v>47548</v>
      </c>
      <c r="K34" s="4">
        <v>130756</v>
      </c>
      <c r="L34" s="5">
        <f t="shared" si="0"/>
        <v>6507944</v>
      </c>
    </row>
    <row r="35" spans="1:12">
      <c r="A35" s="3" t="s">
        <v>26</v>
      </c>
      <c r="B35" s="4">
        <v>1046977</v>
      </c>
      <c r="C35" s="4">
        <v>17474</v>
      </c>
      <c r="D35" s="4">
        <v>122111</v>
      </c>
      <c r="E35" s="4">
        <v>279927</v>
      </c>
      <c r="F35" s="4">
        <v>204477</v>
      </c>
      <c r="G35" s="4">
        <v>2654</v>
      </c>
      <c r="H35" s="4">
        <v>203458</v>
      </c>
      <c r="I35" s="4">
        <v>12562</v>
      </c>
      <c r="J35" s="4">
        <v>7729</v>
      </c>
      <c r="K35" s="4">
        <v>5800</v>
      </c>
      <c r="L35" s="5">
        <f t="shared" si="0"/>
        <v>1903169</v>
      </c>
    </row>
    <row r="36" spans="1:12">
      <c r="A36" s="3" t="s">
        <v>27</v>
      </c>
      <c r="B36" s="4">
        <v>528982</v>
      </c>
      <c r="C36" s="4">
        <v>34127</v>
      </c>
      <c r="D36" s="4">
        <v>128976</v>
      </c>
      <c r="E36" s="4">
        <v>500063</v>
      </c>
      <c r="F36" s="4">
        <v>527</v>
      </c>
      <c r="G36" s="4">
        <v>44548</v>
      </c>
      <c r="H36" s="4">
        <v>149889</v>
      </c>
      <c r="I36" s="4">
        <v>4547</v>
      </c>
      <c r="J36" s="4">
        <v>0</v>
      </c>
      <c r="K36" s="4">
        <v>9100</v>
      </c>
      <c r="L36" s="5">
        <f t="shared" si="0"/>
        <v>1400759</v>
      </c>
    </row>
    <row r="37" spans="1:12">
      <c r="A37" s="3" t="s">
        <v>28</v>
      </c>
      <c r="B37" s="4">
        <v>2569843</v>
      </c>
      <c r="C37" s="4">
        <v>82099</v>
      </c>
      <c r="D37" s="4">
        <v>320533</v>
      </c>
      <c r="E37" s="4">
        <v>954709</v>
      </c>
      <c r="F37" s="4">
        <v>7637</v>
      </c>
      <c r="G37" s="4">
        <v>87618</v>
      </c>
      <c r="H37" s="4">
        <v>644740</v>
      </c>
      <c r="I37" s="4">
        <v>35495</v>
      </c>
      <c r="J37" s="4">
        <v>4239</v>
      </c>
      <c r="K37" s="4">
        <v>91543</v>
      </c>
      <c r="L37" s="5">
        <f t="shared" si="0"/>
        <v>4798456</v>
      </c>
    </row>
    <row r="38" spans="1:12">
      <c r="A38" s="3" t="s">
        <v>29</v>
      </c>
      <c r="B38" s="4">
        <v>2142745</v>
      </c>
      <c r="C38" s="4">
        <v>36254</v>
      </c>
      <c r="D38" s="4">
        <v>379941</v>
      </c>
      <c r="E38" s="4">
        <v>739331</v>
      </c>
      <c r="F38" s="4">
        <v>1284</v>
      </c>
      <c r="G38" s="4">
        <v>80895</v>
      </c>
      <c r="H38" s="4">
        <v>265502</v>
      </c>
      <c r="I38" s="4">
        <v>27129</v>
      </c>
      <c r="J38" s="4">
        <v>33534</v>
      </c>
      <c r="K38" s="4">
        <v>279914</v>
      </c>
      <c r="L38" s="5">
        <f t="shared" si="0"/>
        <v>3986529</v>
      </c>
    </row>
    <row r="39" spans="1:12">
      <c r="A39" s="3" t="s">
        <v>30</v>
      </c>
      <c r="B39" s="4">
        <v>2528621</v>
      </c>
      <c r="C39" s="4">
        <v>107607</v>
      </c>
      <c r="D39" s="4">
        <v>401851</v>
      </c>
      <c r="E39" s="4">
        <v>1002483</v>
      </c>
      <c r="F39" s="4">
        <v>25494</v>
      </c>
      <c r="G39" s="4">
        <v>176973</v>
      </c>
      <c r="H39" s="4">
        <v>378599</v>
      </c>
      <c r="I39" s="4">
        <v>47616</v>
      </c>
      <c r="J39" s="4">
        <v>11944</v>
      </c>
      <c r="K39" s="4">
        <v>344798</v>
      </c>
      <c r="L39" s="5">
        <f t="shared" si="0"/>
        <v>5025986</v>
      </c>
    </row>
    <row r="40" spans="1:12">
      <c r="A40" s="3" t="s">
        <v>31</v>
      </c>
      <c r="B40" s="4">
        <v>245283</v>
      </c>
      <c r="C40" s="4">
        <v>27040</v>
      </c>
      <c r="D40" s="4">
        <v>75510</v>
      </c>
      <c r="E40" s="4">
        <v>83468</v>
      </c>
      <c r="F40" s="4">
        <v>345</v>
      </c>
      <c r="G40" s="4">
        <v>18366</v>
      </c>
      <c r="H40" s="4">
        <v>2104</v>
      </c>
      <c r="I40" s="4">
        <v>0</v>
      </c>
      <c r="J40" s="4">
        <v>3657</v>
      </c>
      <c r="K40" s="4">
        <v>10600</v>
      </c>
      <c r="L40" s="5">
        <f t="shared" si="0"/>
        <v>466373</v>
      </c>
    </row>
    <row r="41" spans="1:12">
      <c r="A41" s="3" t="s">
        <v>32</v>
      </c>
      <c r="B41" s="4">
        <v>4626867</v>
      </c>
      <c r="C41" s="4">
        <v>151700</v>
      </c>
      <c r="D41" s="4">
        <v>801578</v>
      </c>
      <c r="E41" s="4">
        <v>1330927</v>
      </c>
      <c r="F41" s="4">
        <v>64004</v>
      </c>
      <c r="G41" s="4">
        <v>422507</v>
      </c>
      <c r="H41" s="4">
        <v>466389</v>
      </c>
      <c r="I41" s="4">
        <v>70231</v>
      </c>
      <c r="J41" s="4">
        <v>66432</v>
      </c>
      <c r="K41" s="4">
        <v>91161</v>
      </c>
      <c r="L41" s="5">
        <f t="shared" si="0"/>
        <v>8091796</v>
      </c>
    </row>
    <row r="42" spans="1:12">
      <c r="A42" s="3" t="s">
        <v>33</v>
      </c>
      <c r="B42" s="4">
        <v>2191772</v>
      </c>
      <c r="C42" s="4">
        <v>59444</v>
      </c>
      <c r="D42" s="4">
        <v>168356</v>
      </c>
      <c r="E42" s="4">
        <v>786084</v>
      </c>
      <c r="F42" s="4">
        <v>20034</v>
      </c>
      <c r="G42" s="4">
        <v>44773</v>
      </c>
      <c r="H42" s="4">
        <v>211482</v>
      </c>
      <c r="I42" s="4">
        <v>0</v>
      </c>
      <c r="J42" s="4">
        <v>46882</v>
      </c>
      <c r="K42" s="4">
        <v>49358</v>
      </c>
      <c r="L42" s="5">
        <f t="shared" si="0"/>
        <v>3578185</v>
      </c>
    </row>
    <row r="43" spans="1:12">
      <c r="A43" s="3" t="s">
        <v>34</v>
      </c>
      <c r="B43" s="4">
        <v>1864488</v>
      </c>
      <c r="C43" s="4">
        <v>50834</v>
      </c>
      <c r="D43" s="4">
        <v>57659</v>
      </c>
      <c r="E43" s="4">
        <v>862232</v>
      </c>
      <c r="F43" s="4">
        <v>2609</v>
      </c>
      <c r="G43" s="4">
        <v>273445</v>
      </c>
      <c r="H43" s="4">
        <v>277978</v>
      </c>
      <c r="I43" s="4">
        <v>28851</v>
      </c>
      <c r="J43" s="4">
        <v>6634</v>
      </c>
      <c r="K43" s="4">
        <v>175850</v>
      </c>
      <c r="L43" s="5">
        <f t="shared" si="0"/>
        <v>3600580</v>
      </c>
    </row>
    <row r="44" spans="1:12">
      <c r="A44" s="3" t="s">
        <v>35</v>
      </c>
      <c r="B44" s="4">
        <v>646337</v>
      </c>
      <c r="C44" s="4">
        <v>23967</v>
      </c>
      <c r="D44" s="4">
        <v>84288</v>
      </c>
      <c r="E44" s="4">
        <v>290789</v>
      </c>
      <c r="F44" s="4">
        <v>391693</v>
      </c>
      <c r="G44" s="4">
        <v>110559</v>
      </c>
      <c r="H44" s="4">
        <v>14528</v>
      </c>
      <c r="I44" s="4">
        <v>12801</v>
      </c>
      <c r="J44" s="4">
        <v>0</v>
      </c>
      <c r="K44" s="4">
        <v>25032</v>
      </c>
      <c r="L44" s="5">
        <f t="shared" si="0"/>
        <v>1599994</v>
      </c>
    </row>
    <row r="45" spans="1:12">
      <c r="A45" s="3" t="s">
        <v>36</v>
      </c>
      <c r="B45" s="4">
        <v>1448491</v>
      </c>
      <c r="C45" s="4">
        <v>45450</v>
      </c>
      <c r="D45" s="4">
        <v>94002</v>
      </c>
      <c r="E45" s="4">
        <v>504059</v>
      </c>
      <c r="F45" s="4">
        <v>242</v>
      </c>
      <c r="G45" s="4">
        <v>232826</v>
      </c>
      <c r="H45" s="4">
        <v>290550</v>
      </c>
      <c r="I45" s="4">
        <v>21664</v>
      </c>
      <c r="J45" s="4">
        <v>55380</v>
      </c>
      <c r="K45" s="4">
        <v>170379</v>
      </c>
      <c r="L45" s="5">
        <f t="shared" si="0"/>
        <v>2863043</v>
      </c>
    </row>
    <row r="46" spans="1:12">
      <c r="A46" s="3" t="s">
        <v>37</v>
      </c>
      <c r="B46" s="4">
        <v>3697153</v>
      </c>
      <c r="C46" s="4">
        <v>149259</v>
      </c>
      <c r="D46" s="4">
        <v>282197</v>
      </c>
      <c r="E46" s="4">
        <v>1338791</v>
      </c>
      <c r="F46" s="4">
        <v>1971</v>
      </c>
      <c r="G46" s="4">
        <v>123980</v>
      </c>
      <c r="H46" s="4">
        <v>540210</v>
      </c>
      <c r="I46" s="4">
        <v>70463</v>
      </c>
      <c r="J46" s="4">
        <v>0</v>
      </c>
      <c r="K46" s="4">
        <v>34993</v>
      </c>
      <c r="L46" s="5">
        <f t="shared" si="0"/>
        <v>6239017</v>
      </c>
    </row>
    <row r="47" spans="1:12">
      <c r="A47" s="3" t="s">
        <v>38</v>
      </c>
      <c r="B47" s="4">
        <v>1361867</v>
      </c>
      <c r="C47" s="4">
        <v>24180</v>
      </c>
      <c r="D47" s="4">
        <v>92841</v>
      </c>
      <c r="E47" s="4">
        <v>437436</v>
      </c>
      <c r="F47" s="4">
        <v>910</v>
      </c>
      <c r="G47" s="4">
        <v>101049</v>
      </c>
      <c r="H47" s="4">
        <v>210215</v>
      </c>
      <c r="I47" s="4">
        <v>19553</v>
      </c>
      <c r="J47" s="4">
        <v>13016</v>
      </c>
      <c r="K47" s="4">
        <v>60952</v>
      </c>
      <c r="L47" s="5">
        <f t="shared" si="0"/>
        <v>2322019</v>
      </c>
    </row>
    <row r="48" spans="1:12">
      <c r="A48" s="3" t="s">
        <v>39</v>
      </c>
      <c r="B48" s="4">
        <v>45979597</v>
      </c>
      <c r="C48" s="4">
        <v>48039</v>
      </c>
      <c r="D48" s="4">
        <v>4076128</v>
      </c>
      <c r="E48" s="4">
        <v>16902394</v>
      </c>
      <c r="F48" s="4">
        <v>187493</v>
      </c>
      <c r="G48" s="4">
        <v>1804352</v>
      </c>
      <c r="H48" s="4">
        <v>6452183</v>
      </c>
      <c r="I48" s="4">
        <v>0</v>
      </c>
      <c r="J48" s="4">
        <v>27809</v>
      </c>
      <c r="K48" s="4">
        <v>4887751</v>
      </c>
      <c r="L48" s="5">
        <f t="shared" si="0"/>
        <v>80365746</v>
      </c>
    </row>
    <row r="49" spans="1:12">
      <c r="A49" s="3" t="s">
        <v>40</v>
      </c>
      <c r="B49" s="4">
        <v>3860861</v>
      </c>
      <c r="C49" s="4">
        <v>93530</v>
      </c>
      <c r="D49" s="4">
        <v>162549</v>
      </c>
      <c r="E49" s="4">
        <v>1004046</v>
      </c>
      <c r="F49" s="4">
        <v>23717</v>
      </c>
      <c r="G49" s="4">
        <v>32011</v>
      </c>
      <c r="H49" s="4">
        <v>329919</v>
      </c>
      <c r="I49" s="4">
        <v>37982</v>
      </c>
      <c r="J49" s="4">
        <v>63524</v>
      </c>
      <c r="K49" s="4">
        <v>59020</v>
      </c>
      <c r="L49" s="5">
        <f t="shared" si="0"/>
        <v>5667159</v>
      </c>
    </row>
    <row r="50" spans="1:12">
      <c r="A50" s="3" t="s">
        <v>41</v>
      </c>
      <c r="B50" s="4">
        <v>616113</v>
      </c>
      <c r="C50" s="4">
        <v>19697</v>
      </c>
      <c r="D50" s="4">
        <v>52356</v>
      </c>
      <c r="E50" s="4">
        <v>106865</v>
      </c>
      <c r="F50" s="4">
        <v>776</v>
      </c>
      <c r="G50" s="4">
        <v>8870</v>
      </c>
      <c r="H50" s="4">
        <v>312014</v>
      </c>
      <c r="I50" s="4">
        <v>0</v>
      </c>
      <c r="J50" s="4">
        <v>908</v>
      </c>
      <c r="K50" s="4">
        <v>0</v>
      </c>
      <c r="L50" s="5">
        <f t="shared" si="0"/>
        <v>1117599</v>
      </c>
    </row>
    <row r="51" spans="1:12">
      <c r="A51" s="3" t="s">
        <v>42</v>
      </c>
      <c r="B51" s="4">
        <v>1278248</v>
      </c>
      <c r="C51" s="4">
        <v>52715</v>
      </c>
      <c r="D51" s="4">
        <v>144429</v>
      </c>
      <c r="E51" s="4">
        <v>261269</v>
      </c>
      <c r="F51" s="4">
        <v>2645</v>
      </c>
      <c r="G51" s="4">
        <v>9012</v>
      </c>
      <c r="H51" s="4">
        <v>546996</v>
      </c>
      <c r="I51" s="4">
        <v>0</v>
      </c>
      <c r="J51" s="4">
        <v>8116</v>
      </c>
      <c r="K51" s="4">
        <v>22040</v>
      </c>
      <c r="L51" s="5">
        <f t="shared" si="0"/>
        <v>2325470</v>
      </c>
    </row>
    <row r="52" spans="1:12">
      <c r="A52" s="3" t="s">
        <v>43</v>
      </c>
      <c r="B52" s="4">
        <v>938361</v>
      </c>
      <c r="C52" s="4">
        <v>28655</v>
      </c>
      <c r="D52" s="4">
        <v>118617</v>
      </c>
      <c r="E52" s="4">
        <v>163003</v>
      </c>
      <c r="F52" s="4">
        <v>611</v>
      </c>
      <c r="G52" s="4">
        <v>56803</v>
      </c>
      <c r="H52" s="4">
        <v>349186</v>
      </c>
      <c r="I52" s="4">
        <v>0</v>
      </c>
      <c r="J52" s="4">
        <v>1646</v>
      </c>
      <c r="K52" s="4">
        <v>5052</v>
      </c>
      <c r="L52" s="5">
        <f t="shared" si="0"/>
        <v>1661934</v>
      </c>
    </row>
    <row r="53" spans="1:12">
      <c r="A53" s="3" t="s">
        <v>44</v>
      </c>
      <c r="B53" s="4">
        <v>2365398</v>
      </c>
      <c r="C53" s="4">
        <v>83231</v>
      </c>
      <c r="D53" s="4">
        <v>368987</v>
      </c>
      <c r="E53" s="4">
        <v>938337</v>
      </c>
      <c r="F53" s="4">
        <v>4309</v>
      </c>
      <c r="G53" s="4">
        <v>175642</v>
      </c>
      <c r="H53" s="4">
        <v>1026652</v>
      </c>
      <c r="I53" s="4">
        <v>48593</v>
      </c>
      <c r="J53" s="4">
        <v>76117</v>
      </c>
      <c r="K53" s="4">
        <v>42600</v>
      </c>
      <c r="L53" s="5">
        <f t="shared" si="0"/>
        <v>5129866</v>
      </c>
    </row>
    <row r="54" spans="1:12">
      <c r="A54" s="3" t="s">
        <v>45</v>
      </c>
      <c r="B54" s="4">
        <v>525659</v>
      </c>
      <c r="C54" s="4">
        <v>24378</v>
      </c>
      <c r="D54" s="4">
        <v>9523</v>
      </c>
      <c r="E54" s="4">
        <v>250996</v>
      </c>
      <c r="F54" s="4">
        <v>6263</v>
      </c>
      <c r="G54" s="4">
        <v>49526</v>
      </c>
      <c r="H54" s="4">
        <v>232461</v>
      </c>
      <c r="I54" s="4">
        <v>0</v>
      </c>
      <c r="J54" s="4">
        <v>3864</v>
      </c>
      <c r="K54" s="4">
        <v>0</v>
      </c>
      <c r="L54" s="5">
        <f t="shared" si="0"/>
        <v>1102670</v>
      </c>
    </row>
    <row r="55" spans="1:12">
      <c r="A55" s="3" t="s">
        <v>46</v>
      </c>
      <c r="B55" s="4">
        <v>112384532</v>
      </c>
      <c r="C55" s="4">
        <v>180243</v>
      </c>
      <c r="D55" s="4">
        <v>17736266</v>
      </c>
      <c r="E55" s="4">
        <v>32544250</v>
      </c>
      <c r="F55" s="4">
        <v>1813015</v>
      </c>
      <c r="G55" s="4">
        <v>3587921</v>
      </c>
      <c r="H55" s="4">
        <v>34033724</v>
      </c>
      <c r="I55" s="4">
        <v>0</v>
      </c>
      <c r="J55" s="4">
        <v>2490115</v>
      </c>
      <c r="K55" s="4">
        <v>13762480</v>
      </c>
      <c r="L55" s="5">
        <f t="shared" si="0"/>
        <v>218532546</v>
      </c>
    </row>
    <row r="56" spans="1:12">
      <c r="A56" s="3" t="s">
        <v>47</v>
      </c>
      <c r="B56" s="4">
        <v>463984</v>
      </c>
      <c r="C56" s="4">
        <v>0</v>
      </c>
      <c r="D56" s="4">
        <v>39074</v>
      </c>
      <c r="E56" s="4">
        <v>65375</v>
      </c>
      <c r="F56" s="4">
        <v>392</v>
      </c>
      <c r="G56" s="4">
        <v>2287</v>
      </c>
      <c r="H56" s="4">
        <v>223971</v>
      </c>
      <c r="I56" s="4">
        <v>0</v>
      </c>
      <c r="J56" s="4">
        <v>0</v>
      </c>
      <c r="K56" s="4">
        <v>0</v>
      </c>
      <c r="L56" s="5">
        <f t="shared" si="0"/>
        <v>795083</v>
      </c>
    </row>
    <row r="57" spans="1:12" ht="13.5" thickBot="1">
      <c r="A57" s="7" t="s">
        <v>48</v>
      </c>
      <c r="B57" s="8">
        <v>2259535</v>
      </c>
      <c r="C57" s="8">
        <v>60986</v>
      </c>
      <c r="D57" s="8">
        <v>259076</v>
      </c>
      <c r="E57" s="8">
        <v>1147357</v>
      </c>
      <c r="F57" s="8">
        <v>8780</v>
      </c>
      <c r="G57" s="8">
        <v>51954</v>
      </c>
      <c r="H57" s="8">
        <v>796472</v>
      </c>
      <c r="I57" s="8">
        <v>27475</v>
      </c>
      <c r="J57" s="8">
        <v>123007</v>
      </c>
      <c r="K57" s="8">
        <v>233929</v>
      </c>
      <c r="L57" s="9">
        <f t="shared" si="0"/>
        <v>4968571</v>
      </c>
    </row>
    <row r="58" spans="1:12" ht="20.100000000000001" customHeight="1" thickBot="1">
      <c r="A58" s="10" t="s">
        <v>49</v>
      </c>
      <c r="B58" s="13">
        <f t="shared" ref="B58:J58" si="1">SUM(B5:B57)</f>
        <v>534299669</v>
      </c>
      <c r="C58" s="13">
        <f t="shared" si="1"/>
        <v>5567779</v>
      </c>
      <c r="D58" s="13">
        <f t="shared" si="1"/>
        <v>66309304</v>
      </c>
      <c r="E58" s="13">
        <f t="shared" si="1"/>
        <v>199122058</v>
      </c>
      <c r="F58" s="13">
        <f t="shared" si="1"/>
        <v>6268387</v>
      </c>
      <c r="G58" s="13">
        <f t="shared" si="1"/>
        <v>25408308</v>
      </c>
      <c r="H58" s="13">
        <f t="shared" si="1"/>
        <v>96757321</v>
      </c>
      <c r="I58" s="13">
        <f t="shared" si="1"/>
        <v>4602872</v>
      </c>
      <c r="J58" s="13">
        <f t="shared" si="1"/>
        <v>6219800</v>
      </c>
      <c r="K58" s="13">
        <f>SUM(K5:K57)</f>
        <v>64617556</v>
      </c>
      <c r="L58" s="14">
        <f>SUM(B58:K58)</f>
        <v>1009173054</v>
      </c>
    </row>
    <row r="59" spans="1:12" ht="18" customHeight="1" thickBot="1">
      <c r="A59" s="10" t="str">
        <f>'Charges par nature'!A59</f>
        <v>Chiffres de 2009</v>
      </c>
      <c r="B59" s="13">
        <v>513195440</v>
      </c>
      <c r="C59" s="13">
        <v>5053048</v>
      </c>
      <c r="D59" s="13">
        <v>64019076</v>
      </c>
      <c r="E59" s="13">
        <v>207018729</v>
      </c>
      <c r="F59" s="13">
        <v>6490647</v>
      </c>
      <c r="G59" s="13">
        <v>23457957</v>
      </c>
      <c r="H59" s="13">
        <v>97569365</v>
      </c>
      <c r="I59" s="13">
        <v>4649300</v>
      </c>
      <c r="J59" s="13">
        <v>4709488</v>
      </c>
      <c r="K59" s="13">
        <v>64201136</v>
      </c>
      <c r="L59" s="14">
        <v>990364186</v>
      </c>
    </row>
    <row r="60" spans="1:12" s="17" customFormat="1" ht="11.25">
      <c r="A60" s="16"/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</row>
  </sheetData>
  <sheetProtection sheet="1" objects="1" scenarios="1"/>
  <mergeCells count="12">
    <mergeCell ref="F2:F4"/>
    <mergeCell ref="A2:A4"/>
    <mergeCell ref="B2:B4"/>
    <mergeCell ref="C2:C4"/>
    <mergeCell ref="D2:D4"/>
    <mergeCell ref="E2:E4"/>
    <mergeCell ref="G2:G4"/>
    <mergeCell ref="H2:H4"/>
    <mergeCell ref="I2:I4"/>
    <mergeCell ref="J2:J4"/>
    <mergeCell ref="L2:L4"/>
    <mergeCell ref="K2:K4"/>
  </mergeCells>
  <printOptions horizontalCentered="1"/>
  <pageMargins left="0" right="0" top="0.39370078740157483" bottom="0.59055118110236227" header="0.31496062992125984" footer="0.31496062992125984"/>
  <pageSetup paperSize="9" scale="87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59"/>
  <sheetViews>
    <sheetView zoomScale="150" zoomScaleNormal="150" workbookViewId="0">
      <pane xSplit="1" ySplit="4" topLeftCell="B5" activePane="bottomRight" state="frozen"/>
      <selection activeCell="A59" sqref="A2:A59"/>
      <selection pane="topRight" activeCell="A59" sqref="A2:A59"/>
      <selection pane="bottomLeft" activeCell="A59" sqref="A2:A59"/>
      <selection pane="bottomRight"/>
    </sheetView>
  </sheetViews>
  <sheetFormatPr baseColWidth="10" defaultRowHeight="12.75"/>
  <cols>
    <col min="1" max="1" width="19.7109375" style="2" customWidth="1"/>
    <col min="2" max="2" width="9.7109375" style="1" customWidth="1"/>
    <col min="3" max="3" width="10.7109375" style="1" customWidth="1"/>
    <col min="4" max="5" width="8.7109375" style="1" customWidth="1"/>
    <col min="6" max="6" width="7.7109375" style="1" customWidth="1"/>
    <col min="7" max="7" width="10.7109375" style="1" customWidth="1"/>
    <col min="8" max="8" width="9.7109375" style="1" customWidth="1"/>
    <col min="9" max="9" width="10.28515625" style="1" customWidth="1"/>
    <col min="10" max="11" width="9.7109375" style="1" customWidth="1"/>
    <col min="12" max="12" width="6.7109375" style="18" customWidth="1"/>
    <col min="13" max="13" width="8.7109375" style="19" customWidth="1"/>
    <col min="14" max="16384" width="11.42578125" style="2"/>
  </cols>
  <sheetData>
    <row r="1" spans="1:13" ht="20.100000000000001" customHeight="1" thickBot="1">
      <c r="A1" s="40" t="s">
        <v>81</v>
      </c>
    </row>
    <row r="2" spans="1:13">
      <c r="A2" s="44" t="s">
        <v>57</v>
      </c>
      <c r="B2" s="56" t="s">
        <v>58</v>
      </c>
      <c r="C2" s="56" t="s">
        <v>59</v>
      </c>
      <c r="D2" s="62" t="s">
        <v>60</v>
      </c>
      <c r="E2" s="62" t="s">
        <v>61</v>
      </c>
      <c r="F2" s="56" t="s">
        <v>62</v>
      </c>
      <c r="G2" s="56" t="s">
        <v>63</v>
      </c>
      <c r="H2" s="56" t="s">
        <v>64</v>
      </c>
      <c r="I2" s="56" t="s">
        <v>65</v>
      </c>
      <c r="J2" s="56" t="s">
        <v>68</v>
      </c>
      <c r="K2" s="59" t="s">
        <v>66</v>
      </c>
      <c r="M2" s="20" t="s">
        <v>55</v>
      </c>
    </row>
    <row r="3" spans="1:13">
      <c r="A3" s="45"/>
      <c r="B3" s="57"/>
      <c r="C3" s="57"/>
      <c r="D3" s="63"/>
      <c r="E3" s="63"/>
      <c r="F3" s="57"/>
      <c r="G3" s="57"/>
      <c r="H3" s="57"/>
      <c r="I3" s="57"/>
      <c r="J3" s="57"/>
      <c r="K3" s="60"/>
      <c r="M3" s="21" t="s">
        <v>56</v>
      </c>
    </row>
    <row r="4" spans="1:13" ht="13.5" thickBot="1">
      <c r="A4" s="46"/>
      <c r="B4" s="58"/>
      <c r="C4" s="58"/>
      <c r="D4" s="64"/>
      <c r="E4" s="64"/>
      <c r="F4" s="58"/>
      <c r="G4" s="58"/>
      <c r="H4" s="58"/>
      <c r="I4" s="58"/>
      <c r="J4" s="58"/>
      <c r="K4" s="61"/>
      <c r="M4" s="22">
        <v>40543</v>
      </c>
    </row>
    <row r="5" spans="1:13">
      <c r="A5" s="23" t="s">
        <v>0</v>
      </c>
      <c r="B5" s="24">
        <f>'Charges par nature'!B5/'Charges par habitant'!M5</f>
        <v>2799.8587329026777</v>
      </c>
      <c r="C5" s="24">
        <f>'Charges par nature'!C5/'Charges par habitant'!M5</f>
        <v>1483.3457374215268</v>
      </c>
      <c r="D5" s="24">
        <f>'Charges par nature'!D5/'Charges par habitant'!M5</f>
        <v>410.88969763139539</v>
      </c>
      <c r="E5" s="24">
        <f>'Charges par nature'!E5/'Charges par habitant'!M5</f>
        <v>659.08728353501351</v>
      </c>
      <c r="F5" s="24">
        <f>'Charges par nature'!F5/M5</f>
        <v>0</v>
      </c>
      <c r="G5" s="24">
        <f>'Charges par nature'!G5/'Charges par habitant'!M5</f>
        <v>401.98183362144783</v>
      </c>
      <c r="H5" s="24">
        <f>'Charges par nature'!H5/'Charges par habitant'!M5</f>
        <v>1369.7625329815303</v>
      </c>
      <c r="I5" s="24">
        <f>'Charges par nature'!I5/'Charges par habitant'!M5</f>
        <v>0</v>
      </c>
      <c r="J5" s="24">
        <f>'Charges par nature'!J5/'Charges par habitant'!M5</f>
        <v>64.408273435841451</v>
      </c>
      <c r="K5" s="25">
        <f>'Charges par nature'!K5/'Charges par habitant'!M5</f>
        <v>742.35362266096502</v>
      </c>
      <c r="M5" s="26">
        <v>32973</v>
      </c>
    </row>
    <row r="6" spans="1:13">
      <c r="A6" s="23" t="s">
        <v>1</v>
      </c>
      <c r="B6" s="24">
        <f>'Charges par nature'!B6/'Charges par habitant'!M6</f>
        <v>1600.0664841611263</v>
      </c>
      <c r="C6" s="24">
        <f>'Charges par nature'!C6/'Charges par habitant'!M6</f>
        <v>820.88423934298009</v>
      </c>
      <c r="D6" s="24">
        <f>'Charges par nature'!D6/'Charges par habitant'!M6</f>
        <v>288.89166992569415</v>
      </c>
      <c r="E6" s="24">
        <f>'Charges par nature'!E6/'Charges par habitant'!M6</f>
        <v>419.91357059053581</v>
      </c>
      <c r="F6" s="24">
        <f>'Charges par nature'!F6/M6</f>
        <v>0.2229174814235432</v>
      </c>
      <c r="G6" s="24">
        <f>'Charges par nature'!G6/'Charges par habitant'!M6</f>
        <v>956.25185764567857</v>
      </c>
      <c r="H6" s="24">
        <f>'Charges par nature'!H6/'Charges par habitant'!M6</f>
        <v>876.64450527962458</v>
      </c>
      <c r="I6" s="24">
        <f>'Charges par nature'!I6/'Charges par habitant'!M6</f>
        <v>45.808760265936641</v>
      </c>
      <c r="J6" s="24">
        <f>'Charges par nature'!J6/'Charges par habitant'!M6</f>
        <v>52.136096988658586</v>
      </c>
      <c r="K6" s="25">
        <f>'Charges par nature'!K6/'Charges par habitant'!M6</f>
        <v>272.56355103637077</v>
      </c>
      <c r="M6" s="26">
        <v>2557</v>
      </c>
    </row>
    <row r="7" spans="1:13">
      <c r="A7" s="23" t="s">
        <v>2</v>
      </c>
      <c r="B7" s="24">
        <f>'Charges par nature'!B7/'Charges par habitant'!M7</f>
        <v>1244.2650525645111</v>
      </c>
      <c r="C7" s="24">
        <f>'Charges par nature'!C7/'Charges par habitant'!M7</f>
        <v>1485.5594138260592</v>
      </c>
      <c r="D7" s="24">
        <f>'Charges par nature'!D7/'Charges par habitant'!M7</f>
        <v>180.69385154507805</v>
      </c>
      <c r="E7" s="24">
        <f>'Charges par nature'!E7/'Charges par habitant'!M7</f>
        <v>373.27843262185411</v>
      </c>
      <c r="F7" s="24">
        <f>'Charges par nature'!F7/M7</f>
        <v>3.1576935329722842</v>
      </c>
      <c r="G7" s="24">
        <f>'Charges par nature'!G7/'Charges par habitant'!M7</f>
        <v>879.24880535202294</v>
      </c>
      <c r="H7" s="24">
        <f>'Charges par nature'!H7/'Charges par habitant'!M7</f>
        <v>1548.4584262503981</v>
      </c>
      <c r="I7" s="24">
        <f>'Charges par nature'!I7/'Charges par habitant'!M7</f>
        <v>67.629181267919719</v>
      </c>
      <c r="J7" s="24">
        <f>'Charges par nature'!J7/'Charges par habitant'!M7</f>
        <v>123.37591589678242</v>
      </c>
      <c r="K7" s="25">
        <f>'Charges par nature'!K7/'Charges par habitant'!M7</f>
        <v>316.6508442179038</v>
      </c>
      <c r="M7" s="26">
        <v>3139</v>
      </c>
    </row>
    <row r="8" spans="1:13">
      <c r="A8" s="27" t="s">
        <v>50</v>
      </c>
      <c r="B8" s="24">
        <f>'Charges par nature'!B8/'Charges par habitant'!M8</f>
        <v>1286.9850715322414</v>
      </c>
      <c r="C8" s="24">
        <f>'Charges par nature'!C8/'Charges par habitant'!M8</f>
        <v>691.55629276383991</v>
      </c>
      <c r="D8" s="24">
        <f>'Charges par nature'!D8/'Charges par habitant'!M8</f>
        <v>255.36160066348745</v>
      </c>
      <c r="E8" s="24">
        <f>'Charges par nature'!E8/'Charges par habitant'!M8</f>
        <v>329.69956458635704</v>
      </c>
      <c r="F8" s="24">
        <f>'Charges par nature'!F8/M8</f>
        <v>3.3174372797014309E-2</v>
      </c>
      <c r="G8" s="24">
        <f>'Charges par nature'!G8/'Charges par habitant'!M8</f>
        <v>988.72714078374452</v>
      </c>
      <c r="H8" s="24">
        <f>'Charges par nature'!H8/'Charges par habitant'!M8</f>
        <v>1557.4464026539499</v>
      </c>
      <c r="I8" s="24">
        <f>'Charges par nature'!I8/'Charges par habitant'!M8</f>
        <v>94.317437279701437</v>
      </c>
      <c r="J8" s="24">
        <f>'Charges par nature'!J8/'Charges par habitant'!M8</f>
        <v>5.6993572465270574</v>
      </c>
      <c r="K8" s="25">
        <f>'Charges par nature'!K8/'Charges par habitant'!M8</f>
        <v>506.77545096413019</v>
      </c>
      <c r="M8" s="26">
        <v>4823</v>
      </c>
    </row>
    <row r="9" spans="1:13">
      <c r="A9" s="23" t="s">
        <v>3</v>
      </c>
      <c r="B9" s="24">
        <f>'Charges par nature'!B9/'Charges par habitant'!M9</f>
        <v>1401.894495412844</v>
      </c>
      <c r="C9" s="24">
        <f>'Charges par nature'!C9/'Charges par habitant'!M9</f>
        <v>1386.1847968545217</v>
      </c>
      <c r="D9" s="24">
        <f>'Charges par nature'!D9/'Charges par habitant'!M9</f>
        <v>135.48951507208389</v>
      </c>
      <c r="E9" s="24">
        <f>'Charges par nature'!E9/'Charges par habitant'!M9</f>
        <v>490.1559633027523</v>
      </c>
      <c r="F9" s="24">
        <f>'Charges par nature'!F9/M9</f>
        <v>4.1939711664482307E-2</v>
      </c>
      <c r="G9" s="24">
        <f>'Charges par nature'!G9/'Charges par habitant'!M9</f>
        <v>910.34862385321105</v>
      </c>
      <c r="H9" s="24">
        <f>'Charges par nature'!H9/'Charges par habitant'!M9</f>
        <v>828.76998689384016</v>
      </c>
      <c r="I9" s="24">
        <f>'Charges par nature'!I9/'Charges par habitant'!M9</f>
        <v>56.498689384010483</v>
      </c>
      <c r="J9" s="24">
        <f>'Charges par nature'!J9/'Charges par habitant'!M9</f>
        <v>66.602883355176928</v>
      </c>
      <c r="K9" s="25">
        <f>'Charges par nature'!K9/'Charges par habitant'!M9</f>
        <v>107.14285714285714</v>
      </c>
      <c r="M9" s="26">
        <v>1526</v>
      </c>
    </row>
    <row r="10" spans="1:13">
      <c r="A10" s="23" t="s">
        <v>4</v>
      </c>
      <c r="B10" s="24">
        <f>'Charges par nature'!B10/'Charges par habitant'!M10</f>
        <v>1631.1438356164383</v>
      </c>
      <c r="C10" s="24">
        <f>'Charges par nature'!C10/'Charges par habitant'!M10</f>
        <v>987.79030558482611</v>
      </c>
      <c r="D10" s="24">
        <f>'Charges par nature'!D10/'Charges par habitant'!M10</f>
        <v>101.54794520547945</v>
      </c>
      <c r="E10" s="24">
        <f>'Charges par nature'!E10/'Charges par habitant'!M10</f>
        <v>392.47576396206534</v>
      </c>
      <c r="F10" s="24">
        <f>'Charges par nature'!F10/M10</f>
        <v>5.3740779768177031E-2</v>
      </c>
      <c r="G10" s="24">
        <f>'Charges par nature'!G10/'Charges par habitant'!M10</f>
        <v>1096.2708113804003</v>
      </c>
      <c r="H10" s="24">
        <f>'Charges par nature'!H10/'Charges par habitant'!M10</f>
        <v>722.81190727081139</v>
      </c>
      <c r="I10" s="24">
        <f>'Charges par nature'!I10/'Charges par habitant'!M10</f>
        <v>54.173867228661749</v>
      </c>
      <c r="J10" s="24">
        <f>'Charges par nature'!J10/'Charges par habitant'!M10</f>
        <v>35.247102212855637</v>
      </c>
      <c r="K10" s="25">
        <f>'Charges par nature'!K10/'Charges par habitant'!M10</f>
        <v>41.680716543730242</v>
      </c>
      <c r="M10" s="26">
        <v>1898</v>
      </c>
    </row>
    <row r="11" spans="1:13">
      <c r="A11" s="23" t="s">
        <v>5</v>
      </c>
      <c r="B11" s="24">
        <f>'Charges par nature'!B11/'Charges par habitant'!M11</f>
        <v>1485.8413284132841</v>
      </c>
      <c r="C11" s="24">
        <f>'Charges par nature'!C11/'Charges par habitant'!M11</f>
        <v>1251.409594095941</v>
      </c>
      <c r="D11" s="24">
        <f>'Charges par nature'!D11/'Charges par habitant'!M11</f>
        <v>217.71586715867159</v>
      </c>
      <c r="E11" s="24">
        <f>'Charges par nature'!E11/'Charges par habitant'!M11</f>
        <v>485.87084870848707</v>
      </c>
      <c r="F11" s="24">
        <f>'Charges par nature'!F11/M11</f>
        <v>0</v>
      </c>
      <c r="G11" s="24">
        <f>'Charges par nature'!G11/'Charges par habitant'!M11</f>
        <v>558.90774907749073</v>
      </c>
      <c r="H11" s="24">
        <f>'Charges par nature'!H11/'Charges par habitant'!M11</f>
        <v>690.83763837638378</v>
      </c>
      <c r="I11" s="24">
        <f>'Charges par nature'!I11/'Charges par habitant'!M11</f>
        <v>53.538745387453872</v>
      </c>
      <c r="J11" s="24">
        <f>'Charges par nature'!J11/'Charges par habitant'!M11</f>
        <v>106.80811808118081</v>
      </c>
      <c r="K11" s="25">
        <f>'Charges par nature'!K11/'Charges par habitant'!M11</f>
        <v>185.60885608856088</v>
      </c>
      <c r="M11" s="26">
        <v>271</v>
      </c>
    </row>
    <row r="12" spans="1:13">
      <c r="A12" s="23" t="s">
        <v>6</v>
      </c>
      <c r="B12" s="24">
        <f>'Charges par nature'!B12/'Charges par habitant'!M12</f>
        <v>1063.5411791179117</v>
      </c>
      <c r="C12" s="24">
        <f>'Charges par nature'!C12/'Charges par habitant'!M12</f>
        <v>1209.4394689468947</v>
      </c>
      <c r="D12" s="24">
        <f>'Charges par nature'!D12/'Charges par habitant'!M12</f>
        <v>154.7065706570657</v>
      </c>
      <c r="E12" s="24">
        <f>'Charges par nature'!E12/'Charges par habitant'!M12</f>
        <v>365.85598559855987</v>
      </c>
      <c r="F12" s="24">
        <f>'Charges par nature'!F12/M12</f>
        <v>0</v>
      </c>
      <c r="G12" s="24">
        <f>'Charges par nature'!G12/'Charges par habitant'!M12</f>
        <v>717.65369036903689</v>
      </c>
      <c r="H12" s="24">
        <f>'Charges par nature'!H12/'Charges par habitant'!M12</f>
        <v>837.31053105310536</v>
      </c>
      <c r="I12" s="24">
        <f>'Charges par nature'!I12/'Charges par habitant'!M12</f>
        <v>59.628712871287128</v>
      </c>
      <c r="J12" s="24">
        <f>'Charges par nature'!J12/'Charges par habitant'!M12</f>
        <v>53.624662466246626</v>
      </c>
      <c r="K12" s="25">
        <f>'Charges par nature'!K12/'Charges par habitant'!M12</f>
        <v>135.81773177317731</v>
      </c>
      <c r="M12" s="26">
        <v>4444</v>
      </c>
    </row>
    <row r="13" spans="1:13">
      <c r="A13" s="23" t="s">
        <v>7</v>
      </c>
      <c r="B13" s="24">
        <f>'Charges par nature'!B13/'Charges par habitant'!M13</f>
        <v>1360.8098223615466</v>
      </c>
      <c r="C13" s="24">
        <f>'Charges par nature'!C13/'Charges par habitant'!M13</f>
        <v>1192.6206896551723</v>
      </c>
      <c r="D13" s="24">
        <f>'Charges par nature'!D13/'Charges par habitant'!M13</f>
        <v>378.57262277951935</v>
      </c>
      <c r="E13" s="24">
        <f>'Charges par nature'!E13/'Charges par habitant'!M13</f>
        <v>771.60188087774293</v>
      </c>
      <c r="F13" s="24">
        <f>'Charges par nature'!F13/M13</f>
        <v>0.24869383490073146</v>
      </c>
      <c r="G13" s="24">
        <f>'Charges par nature'!G13/'Charges par habitant'!M13</f>
        <v>811.95924764890287</v>
      </c>
      <c r="H13" s="24">
        <f>'Charges par nature'!H13/'Charges par habitant'!M13</f>
        <v>467.27168234064789</v>
      </c>
      <c r="I13" s="24">
        <f>'Charges par nature'!I13/'Charges par habitant'!M13</f>
        <v>40.310344827586206</v>
      </c>
      <c r="J13" s="24">
        <f>'Charges par nature'!J13/'Charges par habitant'!M13</f>
        <v>123.9373040752351</v>
      </c>
      <c r="K13" s="25">
        <f>'Charges par nature'!K13/'Charges par habitant'!M13</f>
        <v>72.022988505747122</v>
      </c>
      <c r="M13" s="26">
        <v>957</v>
      </c>
    </row>
    <row r="14" spans="1:13">
      <c r="A14" s="23" t="s">
        <v>8</v>
      </c>
      <c r="B14" s="24">
        <f>'Charges par nature'!B14/'Charges par habitant'!M14</f>
        <v>1828.4884700220573</v>
      </c>
      <c r="C14" s="24">
        <f>'Charges par nature'!C14/'Charges par habitant'!M14</f>
        <v>1825.7030278724685</v>
      </c>
      <c r="D14" s="24">
        <f>'Charges par nature'!D14/'Charges par habitant'!M14</f>
        <v>259.68137156607179</v>
      </c>
      <c r="E14" s="24">
        <f>'Charges par nature'!E14/'Charges par habitant'!M14</f>
        <v>364.03088028875078</v>
      </c>
      <c r="F14" s="24">
        <f>'Charges par nature'!F14/M14</f>
        <v>0</v>
      </c>
      <c r="G14" s="24">
        <f>'Charges par nature'!G14/'Charges par habitant'!M14</f>
        <v>1009.5654702225787</v>
      </c>
      <c r="H14" s="24">
        <f>'Charges par nature'!H14/'Charges par habitant'!M14</f>
        <v>591.65450170443148</v>
      </c>
      <c r="I14" s="24">
        <f>'Charges par nature'!I14/'Charges par habitant'!M14</f>
        <v>66.204732303990369</v>
      </c>
      <c r="J14" s="24">
        <f>'Charges par nature'!J14/'Charges par habitant'!M14</f>
        <v>31.833767796270301</v>
      </c>
      <c r="K14" s="25">
        <f>'Charges par nature'!K14/'Charges par habitant'!M14</f>
        <v>384.21816723481049</v>
      </c>
      <c r="M14" s="26">
        <v>4987</v>
      </c>
    </row>
    <row r="15" spans="1:13">
      <c r="A15" s="23" t="s">
        <v>9</v>
      </c>
      <c r="B15" s="24">
        <f>'Charges par nature'!B15/'Charges par habitant'!M15</f>
        <v>1319.5378486055777</v>
      </c>
      <c r="C15" s="24">
        <f>'Charges par nature'!C15/'Charges par habitant'!M15</f>
        <v>1163.0201416555999</v>
      </c>
      <c r="D15" s="24">
        <f>'Charges par nature'!D15/'Charges par habitant'!M15</f>
        <v>176.56197432492255</v>
      </c>
      <c r="E15" s="24">
        <f>'Charges par nature'!E15/'Charges par habitant'!M15</f>
        <v>315.88025675077466</v>
      </c>
      <c r="F15" s="24">
        <f>'Charges par nature'!F15/M15</f>
        <v>0.1509517485613103</v>
      </c>
      <c r="G15" s="24">
        <f>'Charges par nature'!G15/'Charges par habitant'!M15</f>
        <v>881.20739265161581</v>
      </c>
      <c r="H15" s="24">
        <f>'Charges par nature'!H15/'Charges par habitant'!M15</f>
        <v>765.95595396193005</v>
      </c>
      <c r="I15" s="24">
        <f>'Charges par nature'!I15/'Charges par habitant'!M15</f>
        <v>55.624169986719785</v>
      </c>
      <c r="J15" s="24">
        <f>'Charges par nature'!J15/'Charges par habitant'!M15</f>
        <v>32.83598937583001</v>
      </c>
      <c r="K15" s="25">
        <f>'Charges par nature'!K15/'Charges par habitant'!M15</f>
        <v>486.14718902169102</v>
      </c>
      <c r="M15" s="26">
        <v>4518</v>
      </c>
    </row>
    <row r="16" spans="1:13">
      <c r="A16" s="23" t="s">
        <v>10</v>
      </c>
      <c r="B16" s="24">
        <f>'Charges par nature'!B16/'Charges par habitant'!M16</f>
        <v>1228.2977085571069</v>
      </c>
      <c r="C16" s="24">
        <f>'Charges par nature'!C16/'Charges par habitant'!M16</f>
        <v>590.5744718940208</v>
      </c>
      <c r="D16" s="24">
        <f>'Charges par nature'!D16/'Charges par habitant'!M16</f>
        <v>151.61063372717507</v>
      </c>
      <c r="E16" s="24">
        <f>'Charges par nature'!E16/'Charges par habitant'!M16</f>
        <v>253.59989258861438</v>
      </c>
      <c r="F16" s="24">
        <f>'Charges par nature'!F16/M16</f>
        <v>0</v>
      </c>
      <c r="G16" s="24">
        <f>'Charges par nature'!G16/'Charges par habitant'!M16</f>
        <v>899.58646616541353</v>
      </c>
      <c r="H16" s="24">
        <f>'Charges par nature'!H16/'Charges par habitant'!M16</f>
        <v>1067.1786609380595</v>
      </c>
      <c r="I16" s="24">
        <f>'Charges par nature'!I16/'Charges par habitant'!M16</f>
        <v>60.610275689223059</v>
      </c>
      <c r="J16" s="24">
        <f>'Charges par nature'!J16/'Charges par habitant'!M16</f>
        <v>33.502148227712141</v>
      </c>
      <c r="K16" s="25">
        <f>'Charges par nature'!K16/'Charges par habitant'!M16</f>
        <v>289.25850340136054</v>
      </c>
      <c r="M16" s="26">
        <v>5586</v>
      </c>
    </row>
    <row r="17" spans="1:13">
      <c r="A17" s="23" t="s">
        <v>11</v>
      </c>
      <c r="B17" s="24">
        <f>'Charges par nature'!B17/'Charges par habitant'!M17</f>
        <v>1164.3698372966207</v>
      </c>
      <c r="C17" s="24">
        <f>'Charges par nature'!C17/'Charges par habitant'!M17</f>
        <v>1339.3041301627034</v>
      </c>
      <c r="D17" s="24">
        <f>'Charges par nature'!D17/'Charges par habitant'!M17</f>
        <v>202.95869837296621</v>
      </c>
      <c r="E17" s="24">
        <f>'Charges par nature'!E17/'Charges par habitant'!M17</f>
        <v>341.77096370463079</v>
      </c>
      <c r="F17" s="24">
        <f>'Charges par nature'!F17/M17</f>
        <v>2.8516896120150186</v>
      </c>
      <c r="G17" s="24">
        <f>'Charges par nature'!G17/'Charges par habitant'!M17</f>
        <v>637.26470588235293</v>
      </c>
      <c r="H17" s="24">
        <f>'Charges par nature'!H17/'Charges par habitant'!M17</f>
        <v>2182.1307884856069</v>
      </c>
      <c r="I17" s="24">
        <f>'Charges par nature'!I17/'Charges par habitant'!M17</f>
        <v>67.417396745932422</v>
      </c>
      <c r="J17" s="24">
        <f>'Charges par nature'!J17/'Charges par habitant'!M17</f>
        <v>225.66395494367961</v>
      </c>
      <c r="K17" s="25">
        <f>'Charges par nature'!K17/'Charges par habitant'!M17</f>
        <v>184.32415519399248</v>
      </c>
      <c r="M17" s="26">
        <v>1598</v>
      </c>
    </row>
    <row r="18" spans="1:13">
      <c r="A18" s="23" t="s">
        <v>12</v>
      </c>
      <c r="B18" s="24">
        <f>'Charges par nature'!B18/'Charges par habitant'!M18</f>
        <v>1187.2205908058031</v>
      </c>
      <c r="C18" s="24">
        <f>'Charges par nature'!C18/'Charges par habitant'!M18</f>
        <v>1219.7668239818213</v>
      </c>
      <c r="D18" s="24">
        <f>'Charges par nature'!D18/'Charges par habitant'!M18</f>
        <v>171.68467051214822</v>
      </c>
      <c r="E18" s="24">
        <f>'Charges par nature'!E18/'Charges par habitant'!M18</f>
        <v>378.21517217269707</v>
      </c>
      <c r="F18" s="24">
        <f>'Charges par nature'!F18/M18</f>
        <v>2.4995630134591853E-2</v>
      </c>
      <c r="G18" s="24">
        <f>'Charges par nature'!G18/'Charges par habitant'!M18</f>
        <v>843.68589407446245</v>
      </c>
      <c r="H18" s="24">
        <f>'Charges par nature'!H18/'Charges par habitant'!M18</f>
        <v>678.93515119734309</v>
      </c>
      <c r="I18" s="24">
        <f>'Charges par nature'!I18/'Charges par habitant'!M18</f>
        <v>47.057507428771196</v>
      </c>
      <c r="J18" s="24">
        <f>'Charges par nature'!J18/'Charges par habitant'!M18</f>
        <v>25.58626114315679</v>
      </c>
      <c r="K18" s="25">
        <f>'Charges par nature'!K18/'Charges par habitant'!M18</f>
        <v>110.84775388918021</v>
      </c>
      <c r="M18" s="26">
        <v>5721</v>
      </c>
    </row>
    <row r="19" spans="1:13">
      <c r="A19" s="23" t="s">
        <v>52</v>
      </c>
      <c r="B19" s="24">
        <f>'Charges par nature'!B19/'Charges par habitant'!M19</f>
        <v>1156.4604067503246</v>
      </c>
      <c r="C19" s="24">
        <f>'Charges par nature'!C19/'Charges par habitant'!M19</f>
        <v>856.23409779316319</v>
      </c>
      <c r="D19" s="24">
        <f>'Charges par nature'!D19/'Charges par habitant'!M19</f>
        <v>148.41994807442666</v>
      </c>
      <c r="E19" s="24">
        <f>'Charges par nature'!E19/'Charges par habitant'!M19</f>
        <v>260.40177412375596</v>
      </c>
      <c r="F19" s="24">
        <f>'Charges par nature'!F19/M19</f>
        <v>6.9017741237559493E-2</v>
      </c>
      <c r="G19" s="24">
        <f>'Charges par nature'!G19/'Charges par habitant'!M19</f>
        <v>758.86347901341412</v>
      </c>
      <c r="H19" s="24">
        <f>'Charges par nature'!H19/'Charges par habitant'!M19</f>
        <v>907.10623106880143</v>
      </c>
      <c r="I19" s="24">
        <f>'Charges par nature'!I19/'Charges par habitant'!M19</f>
        <v>39.458459541324103</v>
      </c>
      <c r="J19" s="24">
        <f>'Charges par nature'!J19/'Charges par habitant'!M19</f>
        <v>56.40307226308957</v>
      </c>
      <c r="K19" s="25">
        <f>'Charges par nature'!K19/'Charges par habitant'!M19</f>
        <v>152.37992211163998</v>
      </c>
      <c r="M19" s="26">
        <v>4622</v>
      </c>
    </row>
    <row r="20" spans="1:13">
      <c r="A20" s="23" t="s">
        <v>13</v>
      </c>
      <c r="B20" s="24">
        <f>'Charges par nature'!B20/'Charges par habitant'!M20</f>
        <v>1077.2973280272881</v>
      </c>
      <c r="C20" s="24">
        <f>'Charges par nature'!C20/'Charges par habitant'!M20</f>
        <v>1105.0909607731667</v>
      </c>
      <c r="D20" s="24">
        <f>'Charges par nature'!D20/'Charges par habitant'!M20</f>
        <v>150.0318362706083</v>
      </c>
      <c r="E20" s="24">
        <f>'Charges par nature'!E20/'Charges par habitant'!M20</f>
        <v>255.54235361000568</v>
      </c>
      <c r="F20" s="24">
        <f>'Charges par nature'!F20/M20</f>
        <v>0</v>
      </c>
      <c r="G20" s="24">
        <f>'Charges par nature'!G20/'Charges par habitant'!M20</f>
        <v>840.01250710631041</v>
      </c>
      <c r="H20" s="24">
        <f>'Charges par nature'!H20/'Charges par habitant'!M20</f>
        <v>998.65491756679933</v>
      </c>
      <c r="I20" s="24">
        <f>'Charges par nature'!I20/'Charges par habitant'!M20</f>
        <v>58.251847640704945</v>
      </c>
      <c r="J20" s="24">
        <f>'Charges par nature'!J20/'Charges par habitant'!M20</f>
        <v>48.632177373507673</v>
      </c>
      <c r="K20" s="25">
        <f>'Charges par nature'!K20/'Charges par habitant'!M20</f>
        <v>145.83456509380329</v>
      </c>
      <c r="M20" s="26">
        <v>1759</v>
      </c>
    </row>
    <row r="21" spans="1:13">
      <c r="A21" s="23" t="s">
        <v>14</v>
      </c>
      <c r="B21" s="24">
        <f>'Charges par nature'!B21/'Charges par habitant'!M21</f>
        <v>1320.6229971724788</v>
      </c>
      <c r="C21" s="24">
        <f>'Charges par nature'!C21/'Charges par habitant'!M21</f>
        <v>814.33459000942503</v>
      </c>
      <c r="D21" s="24">
        <f>'Charges par nature'!D21/'Charges par habitant'!M21</f>
        <v>140.70688030160227</v>
      </c>
      <c r="E21" s="24">
        <f>'Charges par nature'!E21/'Charges par habitant'!M21</f>
        <v>289.99340245051837</v>
      </c>
      <c r="F21" s="24">
        <f>'Charges par nature'!F21/M21</f>
        <v>0</v>
      </c>
      <c r="G21" s="24">
        <f>'Charges par nature'!G21/'Charges par habitant'!M21</f>
        <v>849.22431668237516</v>
      </c>
      <c r="H21" s="24">
        <f>'Charges par nature'!H21/'Charges par habitant'!M21</f>
        <v>543.48821866163996</v>
      </c>
      <c r="I21" s="24">
        <f>'Charges par nature'!I21/'Charges par habitant'!M21</f>
        <v>38.068803016022621</v>
      </c>
      <c r="J21" s="24">
        <f>'Charges par nature'!J21/'Charges par habitant'!M21</f>
        <v>52.201696512723842</v>
      </c>
      <c r="K21" s="25">
        <f>'Charges par nature'!K21/'Charges par habitant'!M21</f>
        <v>200.933081998115</v>
      </c>
      <c r="M21" s="26">
        <v>1061</v>
      </c>
    </row>
    <row r="22" spans="1:13">
      <c r="A22" s="23" t="s">
        <v>15</v>
      </c>
      <c r="B22" s="24">
        <f>'Charges par nature'!B22/'Charges par habitant'!M22</f>
        <v>639.40206185567013</v>
      </c>
      <c r="C22" s="24">
        <f>'Charges par nature'!C22/'Charges par habitant'!M22</f>
        <v>1431.2164948453608</v>
      </c>
      <c r="D22" s="24">
        <f>'Charges par nature'!D22/'Charges par habitant'!M22</f>
        <v>129.29896907216494</v>
      </c>
      <c r="E22" s="24">
        <f>'Charges par nature'!E22/'Charges par habitant'!M22</f>
        <v>539.70103092783506</v>
      </c>
      <c r="F22" s="24">
        <f>'Charges par nature'!F22/M22</f>
        <v>0</v>
      </c>
      <c r="G22" s="24">
        <f>'Charges par nature'!G22/'Charges par habitant'!M22</f>
        <v>422.37113402061857</v>
      </c>
      <c r="H22" s="24">
        <f>'Charges par nature'!H22/'Charges par habitant'!M22</f>
        <v>373.92783505154637</v>
      </c>
      <c r="I22" s="24">
        <f>'Charges par nature'!I22/'Charges par habitant'!M22</f>
        <v>0</v>
      </c>
      <c r="J22" s="24">
        <f>'Charges par nature'!J22/'Charges par habitant'!M22</f>
        <v>50.298969072164951</v>
      </c>
      <c r="K22" s="25">
        <f>'Charges par nature'!K22/'Charges par habitant'!M22</f>
        <v>127.11340206185567</v>
      </c>
      <c r="M22" s="26">
        <v>97</v>
      </c>
    </row>
    <row r="23" spans="1:13">
      <c r="A23" s="23" t="s">
        <v>16</v>
      </c>
      <c r="B23" s="24">
        <f>'Charges par nature'!B23/'Charges par habitant'!M23</f>
        <v>1240.2708550573514</v>
      </c>
      <c r="C23" s="24">
        <f>'Charges par nature'!C23/'Charges par habitant'!M23</f>
        <v>543.47914494264865</v>
      </c>
      <c r="D23" s="24">
        <f>'Charges par nature'!D23/'Charges par habitant'!M23</f>
        <v>157.43665276329509</v>
      </c>
      <c r="E23" s="24">
        <f>'Charges par nature'!E23/'Charges par habitant'!M23</f>
        <v>329.04092805005212</v>
      </c>
      <c r="F23" s="24">
        <f>'Charges par nature'!F23/M23</f>
        <v>0</v>
      </c>
      <c r="G23" s="24">
        <f>'Charges par nature'!G23/'Charges par habitant'!M23</f>
        <v>684.11809176225233</v>
      </c>
      <c r="H23" s="24">
        <f>'Charges par nature'!H23/'Charges par habitant'!M23</f>
        <v>799.65980187695516</v>
      </c>
      <c r="I23" s="24">
        <f>'Charges par nature'!I23/'Charges par habitant'!M23</f>
        <v>44.0633472367049</v>
      </c>
      <c r="J23" s="24">
        <f>'Charges par nature'!J23/'Charges par habitant'!M23</f>
        <v>54.741397288842542</v>
      </c>
      <c r="K23" s="25">
        <f>'Charges par nature'!K23/'Charges par habitant'!M23</f>
        <v>83.442387904066734</v>
      </c>
      <c r="M23" s="26">
        <v>3836</v>
      </c>
    </row>
    <row r="24" spans="1:13">
      <c r="A24" s="23" t="s">
        <v>17</v>
      </c>
      <c r="B24" s="24">
        <f>'Charges par nature'!B24/'Charges par habitant'!M24</f>
        <v>1124.231929277171</v>
      </c>
      <c r="C24" s="24">
        <f>'Charges par nature'!C24/'Charges par habitant'!M24</f>
        <v>808.42485699427982</v>
      </c>
      <c r="D24" s="24">
        <f>'Charges par nature'!D24/'Charges par habitant'!M24</f>
        <v>115.00728029121164</v>
      </c>
      <c r="E24" s="24">
        <f>'Charges par nature'!E24/'Charges par habitant'!M24</f>
        <v>268.35465418616747</v>
      </c>
      <c r="F24" s="24">
        <f>'Charges par nature'!F24/M24</f>
        <v>0</v>
      </c>
      <c r="G24" s="24">
        <f>'Charges par nature'!G24/'Charges par habitant'!M24</f>
        <v>804.06500260010398</v>
      </c>
      <c r="H24" s="24">
        <f>'Charges par nature'!H24/'Charges par habitant'!M24</f>
        <v>1096.6053042121684</v>
      </c>
      <c r="I24" s="24">
        <f>'Charges par nature'!I24/'Charges par habitant'!M24</f>
        <v>49.580863234529382</v>
      </c>
      <c r="J24" s="24">
        <f>'Charges par nature'!J24/'Charges par habitant'!M24</f>
        <v>75.933437337493501</v>
      </c>
      <c r="K24" s="25">
        <f>'Charges par nature'!K24/'Charges par habitant'!M24</f>
        <v>39.065522620904837</v>
      </c>
      <c r="M24" s="26">
        <v>1923</v>
      </c>
    </row>
    <row r="25" spans="1:13">
      <c r="A25" s="23" t="s">
        <v>18</v>
      </c>
      <c r="B25" s="24">
        <f>'Charges par nature'!B25/'Charges par habitant'!M25</f>
        <v>1324.6553998351196</v>
      </c>
      <c r="C25" s="24">
        <f>'Charges par nature'!C25/'Charges par habitant'!M25</f>
        <v>756.17394888705689</v>
      </c>
      <c r="D25" s="24">
        <f>'Charges par nature'!D25/'Charges par habitant'!M25</f>
        <v>138.43734542456718</v>
      </c>
      <c r="E25" s="24">
        <f>'Charges par nature'!E25/'Charges par habitant'!M25</f>
        <v>416.15704863973622</v>
      </c>
      <c r="F25" s="24">
        <f>'Charges par nature'!F25/M25</f>
        <v>0.17023907666941468</v>
      </c>
      <c r="G25" s="24">
        <f>'Charges par nature'!G25/'Charges par habitant'!M25</f>
        <v>955.2963726298434</v>
      </c>
      <c r="H25" s="24">
        <f>'Charges par nature'!H25/'Charges par habitant'!M25</f>
        <v>518.32275350370981</v>
      </c>
      <c r="I25" s="24">
        <f>'Charges par nature'!I25/'Charges par habitant'!M25</f>
        <v>45.37015663643858</v>
      </c>
      <c r="J25" s="24">
        <f>'Charges par nature'!J25/'Charges par habitant'!M25</f>
        <v>64.157048639736189</v>
      </c>
      <c r="K25" s="25">
        <f>'Charges par nature'!K25/'Charges par habitant'!M25</f>
        <v>159.83223413025556</v>
      </c>
      <c r="M25" s="26">
        <v>2426</v>
      </c>
    </row>
    <row r="26" spans="1:13">
      <c r="A26" s="23" t="s">
        <v>19</v>
      </c>
      <c r="B26" s="24">
        <f>'Charges par nature'!B26/'Charges par habitant'!M26</f>
        <v>1176.832558139535</v>
      </c>
      <c r="C26" s="24">
        <f>'Charges par nature'!C26/'Charges par habitant'!M26</f>
        <v>659.90697674418607</v>
      </c>
      <c r="D26" s="24">
        <f>'Charges par nature'!D26/'Charges par habitant'!M26</f>
        <v>10.381395348837209</v>
      </c>
      <c r="E26" s="24">
        <f>'Charges par nature'!E26/'Charges par habitant'!M26</f>
        <v>195.63720930232557</v>
      </c>
      <c r="F26" s="24">
        <f>'Charges par nature'!F26/M26</f>
        <v>0.34883720930232559</v>
      </c>
      <c r="G26" s="24">
        <f>'Charges par nature'!G26/'Charges par habitant'!M26</f>
        <v>781.74418604651157</v>
      </c>
      <c r="H26" s="24">
        <f>'Charges par nature'!H26/'Charges par habitant'!M26</f>
        <v>720.26046511627908</v>
      </c>
      <c r="I26" s="24">
        <f>'Charges par nature'!I26/'Charges par habitant'!M26</f>
        <v>41.581395348837212</v>
      </c>
      <c r="J26" s="24">
        <f>'Charges par nature'!J26/'Charges par habitant'!M26</f>
        <v>11.009302325581395</v>
      </c>
      <c r="K26" s="25">
        <f>'Charges par nature'!K26/'Charges par habitant'!M26</f>
        <v>5.5813953488372094</v>
      </c>
      <c r="M26" s="26">
        <v>215</v>
      </c>
    </row>
    <row r="27" spans="1:13">
      <c r="A27" s="23" t="s">
        <v>20</v>
      </c>
      <c r="B27" s="24">
        <f>'Charges par nature'!B27/'Charges par habitant'!M27</f>
        <v>698.57627118644064</v>
      </c>
      <c r="C27" s="24">
        <f>'Charges par nature'!C27/'Charges par habitant'!M27</f>
        <v>869.26271186440681</v>
      </c>
      <c r="D27" s="24">
        <f>'Charges par nature'!D27/'Charges par habitant'!M27</f>
        <v>73.127118644067792</v>
      </c>
      <c r="E27" s="24">
        <f>'Charges par nature'!E27/'Charges par habitant'!M27</f>
        <v>873.50847457627117</v>
      </c>
      <c r="F27" s="24">
        <f>'Charges par nature'!F27/M27</f>
        <v>0</v>
      </c>
      <c r="G27" s="24">
        <f>'Charges par nature'!G27/'Charges par habitant'!M27</f>
        <v>1328.906779661017</v>
      </c>
      <c r="H27" s="24">
        <f>'Charges par nature'!H27/'Charges par habitant'!M27</f>
        <v>479.22457627118644</v>
      </c>
      <c r="I27" s="24">
        <f>'Charges par nature'!I27/'Charges par habitant'!M27</f>
        <v>22.597457627118644</v>
      </c>
      <c r="J27" s="24">
        <f>'Charges par nature'!J27/'Charges par habitant'!M27</f>
        <v>250.33050847457628</v>
      </c>
      <c r="K27" s="25">
        <f>'Charges par nature'!K27/'Charges par habitant'!M27</f>
        <v>32.783898305084747</v>
      </c>
      <c r="M27" s="26">
        <v>236</v>
      </c>
    </row>
    <row r="28" spans="1:13">
      <c r="A28" s="23" t="s">
        <v>21</v>
      </c>
      <c r="B28" s="24">
        <f>'Charges par nature'!B28/'Charges par habitant'!M28</f>
        <v>977.37735849056605</v>
      </c>
      <c r="C28" s="24">
        <f>'Charges par nature'!C28/'Charges par habitant'!M28</f>
        <v>1155.211320754717</v>
      </c>
      <c r="D28" s="24">
        <f>'Charges par nature'!D28/'Charges par habitant'!M28</f>
        <v>318.09811320754716</v>
      </c>
      <c r="E28" s="24">
        <f>'Charges par nature'!E28/'Charges par habitant'!M28</f>
        <v>588.88301886792453</v>
      </c>
      <c r="F28" s="24">
        <f>'Charges par nature'!F28/M28</f>
        <v>0</v>
      </c>
      <c r="G28" s="24">
        <f>'Charges par nature'!G28/'Charges par habitant'!M28</f>
        <v>778.23396226415093</v>
      </c>
      <c r="H28" s="24">
        <f>'Charges par nature'!H28/'Charges par habitant'!M28</f>
        <v>1182.2754716981133</v>
      </c>
      <c r="I28" s="24">
        <f>'Charges par nature'!I28/'Charges par habitant'!M28</f>
        <v>47.773584905660378</v>
      </c>
      <c r="J28" s="24">
        <f>'Charges par nature'!J28/'Charges par habitant'!M28</f>
        <v>181.35849056603774</v>
      </c>
      <c r="K28" s="25">
        <f>'Charges par nature'!K28/'Charges par habitant'!M28</f>
        <v>349.05660377358492</v>
      </c>
      <c r="M28" s="26">
        <v>265</v>
      </c>
    </row>
    <row r="29" spans="1:13">
      <c r="A29" s="27" t="s">
        <v>51</v>
      </c>
      <c r="B29" s="24">
        <f>'Charges par nature'!B29/'Charges par habitant'!M29</f>
        <v>2630.6864844903989</v>
      </c>
      <c r="C29" s="24">
        <f>'Charges par nature'!C29/'Charges par habitant'!M29</f>
        <v>1024.7504615952732</v>
      </c>
      <c r="D29" s="24">
        <f>'Charges par nature'!D29/'Charges par habitant'!M29</f>
        <v>123.78877400295421</v>
      </c>
      <c r="E29" s="24">
        <f>'Charges par nature'!E29/'Charges par habitant'!M29</f>
        <v>398.73467503692763</v>
      </c>
      <c r="F29" s="24">
        <f>'Charges par nature'!F29/M29</f>
        <v>0</v>
      </c>
      <c r="G29" s="24">
        <f>'Charges par nature'!G29/'Charges par habitant'!M29</f>
        <v>73.350535450516986</v>
      </c>
      <c r="H29" s="24">
        <f>'Charges par nature'!H29/'Charges par habitant'!M29</f>
        <v>531.76689438700146</v>
      </c>
      <c r="I29" s="24">
        <f>'Charges par nature'!I29/'Charges par habitant'!M29</f>
        <v>38.842596011816838</v>
      </c>
      <c r="J29" s="24">
        <f>'Charges par nature'!J29/'Charges par habitant'!M29</f>
        <v>21.619276218611521</v>
      </c>
      <c r="K29" s="25">
        <f>'Charges par nature'!K29/'Charges par habitant'!M29</f>
        <v>478.53083456425406</v>
      </c>
      <c r="M29" s="26">
        <v>10832</v>
      </c>
    </row>
    <row r="30" spans="1:13">
      <c r="A30" s="23" t="s">
        <v>22</v>
      </c>
      <c r="B30" s="24">
        <f>'Charges par nature'!B30/'Charges par habitant'!M30</f>
        <v>1764.2737306843267</v>
      </c>
      <c r="C30" s="24">
        <f>'Charges par nature'!C30/'Charges par habitant'!M30</f>
        <v>1725.2295805739514</v>
      </c>
      <c r="D30" s="24">
        <f>'Charges par nature'!D30/'Charges par habitant'!M30</f>
        <v>156.47019867549668</v>
      </c>
      <c r="E30" s="24">
        <f>'Charges par nature'!E30/'Charges par habitant'!M30</f>
        <v>637.54525386313469</v>
      </c>
      <c r="F30" s="24">
        <f>'Charges par nature'!F30/M30</f>
        <v>0</v>
      </c>
      <c r="G30" s="24">
        <f>'Charges par nature'!G30/'Charges par habitant'!M30</f>
        <v>600.04856512141282</v>
      </c>
      <c r="H30" s="24">
        <f>'Charges par nature'!H30/'Charges par habitant'!M30</f>
        <v>575.29580573951432</v>
      </c>
      <c r="I30" s="24">
        <f>'Charges par nature'!I30/'Charges par habitant'!M30</f>
        <v>37.452538631346577</v>
      </c>
      <c r="J30" s="24">
        <f>'Charges par nature'!J30/'Charges par habitant'!M30</f>
        <v>44.313465783664462</v>
      </c>
      <c r="K30" s="25">
        <f>'Charges par nature'!K30/'Charges par habitant'!M30</f>
        <v>433.59823399558496</v>
      </c>
      <c r="M30" s="26">
        <v>453</v>
      </c>
    </row>
    <row r="31" spans="1:13">
      <c r="A31" s="23" t="s">
        <v>23</v>
      </c>
      <c r="B31" s="24">
        <f>'Charges par nature'!B31/'Charges par habitant'!M31</f>
        <v>2141.8650674662667</v>
      </c>
      <c r="C31" s="24">
        <f>'Charges par nature'!C31/'Charges par habitant'!M31</f>
        <v>1268.2698650674663</v>
      </c>
      <c r="D31" s="24">
        <f>'Charges par nature'!D31/'Charges par habitant'!M31</f>
        <v>348.20539730134931</v>
      </c>
      <c r="E31" s="24">
        <f>'Charges par nature'!E31/'Charges par habitant'!M31</f>
        <v>532.39280359820089</v>
      </c>
      <c r="F31" s="24">
        <f>'Charges par nature'!F31/M31</f>
        <v>0</v>
      </c>
      <c r="G31" s="24">
        <f>'Charges par nature'!G31/'Charges par habitant'!M31</f>
        <v>842.46026986506752</v>
      </c>
      <c r="H31" s="24">
        <f>'Charges par nature'!H31/'Charges par habitant'!M31</f>
        <v>541.74662668665667</v>
      </c>
      <c r="I31" s="24">
        <f>'Charges par nature'!I31/'Charges par habitant'!M31</f>
        <v>34.589205397301349</v>
      </c>
      <c r="J31" s="24">
        <f>'Charges par nature'!J31/'Charges par habitant'!M31</f>
        <v>15.92503748125937</v>
      </c>
      <c r="K31" s="25">
        <f>'Charges par nature'!K31/'Charges par habitant'!M31</f>
        <v>207.94152923538232</v>
      </c>
      <c r="M31" s="26">
        <v>667</v>
      </c>
    </row>
    <row r="32" spans="1:13">
      <c r="A32" s="23" t="s">
        <v>24</v>
      </c>
      <c r="B32" s="24">
        <f>'Charges par nature'!B32/'Charges par habitant'!M32</f>
        <v>1041.6636650157586</v>
      </c>
      <c r="C32" s="24">
        <f>'Charges par nature'!C32/'Charges par habitant'!M32</f>
        <v>1029.2642953624493</v>
      </c>
      <c r="D32" s="24">
        <f>'Charges par nature'!D32/'Charges par habitant'!M32</f>
        <v>126.33183250787934</v>
      </c>
      <c r="E32" s="24">
        <f>'Charges par nature'!E32/'Charges par habitant'!M32</f>
        <v>216.46150382710491</v>
      </c>
      <c r="F32" s="24">
        <f>'Charges par nature'!F32/M32</f>
        <v>2.3863124718595228E-2</v>
      </c>
      <c r="G32" s="24">
        <f>'Charges par nature'!G32/'Charges par habitant'!M32</f>
        <v>797.45655110310668</v>
      </c>
      <c r="H32" s="24">
        <f>'Charges par nature'!H32/'Charges par habitant'!M32</f>
        <v>1001.9693831607384</v>
      </c>
      <c r="I32" s="24">
        <f>'Charges par nature'!I32/'Charges par habitant'!M32</f>
        <v>39.747411076091851</v>
      </c>
      <c r="J32" s="24">
        <f>'Charges par nature'!J32/'Charges par habitant'!M32</f>
        <v>29.720396217919856</v>
      </c>
      <c r="K32" s="25">
        <f>'Charges par nature'!K32/'Charges par habitant'!M32</f>
        <v>80.119765871229177</v>
      </c>
      <c r="M32" s="26">
        <v>2221</v>
      </c>
    </row>
    <row r="33" spans="1:13">
      <c r="A33" s="23" t="s">
        <v>53</v>
      </c>
      <c r="B33" s="24">
        <f>'Charges par nature'!B33/'Charges par habitant'!M33</f>
        <v>1170.9130919220056</v>
      </c>
      <c r="C33" s="24">
        <f>'Charges par nature'!C33/'Charges par habitant'!M33</f>
        <v>713.51086350974936</v>
      </c>
      <c r="D33" s="24">
        <f>'Charges par nature'!D33/'Charges par habitant'!M33</f>
        <v>158.07632311977716</v>
      </c>
      <c r="E33" s="24">
        <f>'Charges par nature'!E33/'Charges par habitant'!M33</f>
        <v>259.00111420612814</v>
      </c>
      <c r="F33" s="24">
        <f>'Charges par nature'!F33/M33</f>
        <v>14.328133704735375</v>
      </c>
      <c r="G33" s="24">
        <f>'Charges par nature'!G33/'Charges par habitant'!M33</f>
        <v>863.17771587743732</v>
      </c>
      <c r="H33" s="24">
        <f>'Charges par nature'!H33/'Charges par habitant'!M33</f>
        <v>539.13036211699159</v>
      </c>
      <c r="I33" s="24">
        <f>'Charges par nature'!I33/'Charges par habitant'!M33</f>
        <v>30.55933147632312</v>
      </c>
      <c r="J33" s="24">
        <f>'Charges par nature'!J33/'Charges par habitant'!M33</f>
        <v>22.572144846796657</v>
      </c>
      <c r="K33" s="25">
        <f>'Charges par nature'!K33/'Charges par habitant'!M33</f>
        <v>67.99721448467966</v>
      </c>
      <c r="M33" s="26">
        <v>1795</v>
      </c>
    </row>
    <row r="34" spans="1:13">
      <c r="A34" s="23" t="s">
        <v>25</v>
      </c>
      <c r="B34" s="24">
        <f>'Charges par nature'!B34/'Charges par habitant'!M34</f>
        <v>1471.3478810879189</v>
      </c>
      <c r="C34" s="24">
        <f>'Charges par nature'!C34/'Charges par habitant'!M34</f>
        <v>655.28779253636935</v>
      </c>
      <c r="D34" s="24">
        <f>'Charges par nature'!D34/'Charges par habitant'!M34</f>
        <v>149.96141682479444</v>
      </c>
      <c r="E34" s="24">
        <f>'Charges par nature'!E34/'Charges par habitant'!M34</f>
        <v>228.09424414927261</v>
      </c>
      <c r="F34" s="24">
        <f>'Charges par nature'!F34/M34</f>
        <v>0</v>
      </c>
      <c r="G34" s="24">
        <f>'Charges par nature'!G34/'Charges par habitant'!M34</f>
        <v>1108.6002530044275</v>
      </c>
      <c r="H34" s="24">
        <f>'Charges par nature'!H34/'Charges par habitant'!M34</f>
        <v>552.11764705882354</v>
      </c>
      <c r="I34" s="24">
        <f>'Charges par nature'!I34/'Charges par habitant'!M34</f>
        <v>32.732447817836814</v>
      </c>
      <c r="J34" s="24">
        <f>'Charges par nature'!J34/'Charges par habitant'!M34</f>
        <v>9.3801391524351683</v>
      </c>
      <c r="K34" s="25">
        <f>'Charges par nature'!K34/'Charges par habitant'!M34</f>
        <v>82.704617330803288</v>
      </c>
      <c r="M34" s="26">
        <v>1581</v>
      </c>
    </row>
    <row r="35" spans="1:13">
      <c r="A35" s="23" t="s">
        <v>26</v>
      </c>
      <c r="B35" s="24">
        <f>'Charges par nature'!B35/'Charges par habitant'!M35</f>
        <v>555.10854503464202</v>
      </c>
      <c r="C35" s="24">
        <f>'Charges par nature'!C35/'Charges par habitant'!M35</f>
        <v>813.0207852193995</v>
      </c>
      <c r="D35" s="24">
        <f>'Charges par nature'!D35/'Charges par habitant'!M35</f>
        <v>104.48267898383372</v>
      </c>
      <c r="E35" s="24">
        <f>'Charges par nature'!E35/'Charges par habitant'!M35</f>
        <v>605.60508083140883</v>
      </c>
      <c r="F35" s="24">
        <f>'Charges par nature'!F35/M35</f>
        <v>0</v>
      </c>
      <c r="G35" s="24">
        <f>'Charges par nature'!G35/'Charges par habitant'!M35</f>
        <v>1688.1108545034642</v>
      </c>
      <c r="H35" s="24">
        <f>'Charges par nature'!H35/'Charges par habitant'!M35</f>
        <v>560.23094688221704</v>
      </c>
      <c r="I35" s="24">
        <f>'Charges par nature'!I35/'Charges par habitant'!M35</f>
        <v>29.009237875288683</v>
      </c>
      <c r="J35" s="24">
        <f>'Charges par nature'!J35/'Charges par habitant'!M35</f>
        <v>18.491916859122401</v>
      </c>
      <c r="K35" s="25">
        <f>'Charges par nature'!K35/'Charges par habitant'!M35</f>
        <v>13.394919168591224</v>
      </c>
      <c r="M35" s="26">
        <v>433</v>
      </c>
    </row>
    <row r="36" spans="1:13">
      <c r="A36" s="23" t="s">
        <v>27</v>
      </c>
      <c r="B36" s="24">
        <f>'Charges par nature'!B36/'Charges par habitant'!M36</f>
        <v>2668.7403846153848</v>
      </c>
      <c r="C36" s="24">
        <f>'Charges par nature'!C36/'Charges par habitant'!M36</f>
        <v>2441.8557692307691</v>
      </c>
      <c r="D36" s="24">
        <f>'Charges par nature'!D36/'Charges par habitant'!M36</f>
        <v>394.26442307692309</v>
      </c>
      <c r="E36" s="24">
        <f>'Charges par nature'!E36/'Charges par habitant'!M36</f>
        <v>527.30288461538464</v>
      </c>
      <c r="F36" s="24">
        <f>'Charges par nature'!F36/M36</f>
        <v>0</v>
      </c>
      <c r="G36" s="24">
        <f>'Charges par nature'!G36/'Charges par habitant'!M36</f>
        <v>796.53365384615381</v>
      </c>
      <c r="H36" s="24">
        <f>'Charges par nature'!H36/'Charges par habitant'!M36</f>
        <v>585.17307692307691</v>
      </c>
      <c r="I36" s="24">
        <f>'Charges par nature'!I36/'Charges par habitant'!M36</f>
        <v>21.860576923076923</v>
      </c>
      <c r="J36" s="24">
        <f>'Charges par nature'!J36/'Charges par habitant'!M36</f>
        <v>73.46634615384616</v>
      </c>
      <c r="K36" s="25">
        <f>'Charges par nature'!K36/'Charges par habitant'!M36</f>
        <v>43.75</v>
      </c>
      <c r="M36" s="26">
        <v>208</v>
      </c>
    </row>
    <row r="37" spans="1:13">
      <c r="A37" s="23" t="s">
        <v>28</v>
      </c>
      <c r="B37" s="24">
        <f>'Charges par nature'!B37/'Charges par habitant'!M37</f>
        <v>1486.6895368782161</v>
      </c>
      <c r="C37" s="24">
        <f>'Charges par nature'!C37/'Charges par habitant'!M37</f>
        <v>710.05231560891934</v>
      </c>
      <c r="D37" s="24">
        <f>'Charges par nature'!D37/'Charges par habitant'!M37</f>
        <v>104.65694682675814</v>
      </c>
      <c r="E37" s="24">
        <f>'Charges par nature'!E37/'Charges par habitant'!M37</f>
        <v>163.94425385934821</v>
      </c>
      <c r="F37" s="24">
        <f>'Charges par nature'!F37/M37</f>
        <v>0.48113207547169812</v>
      </c>
      <c r="G37" s="24">
        <f>'Charges par nature'!G37/'Charges par habitant'!M37</f>
        <v>984.91509433962267</v>
      </c>
      <c r="H37" s="24">
        <f>'Charges par nature'!H37/'Charges par habitant'!M37</f>
        <v>514.9734133790738</v>
      </c>
      <c r="I37" s="24">
        <f>'Charges par nature'!I37/'Charges par habitant'!M37</f>
        <v>30.441680960548887</v>
      </c>
      <c r="J37" s="24">
        <f>'Charges par nature'!J37/'Charges par habitant'!M37</f>
        <v>127.29759862778731</v>
      </c>
      <c r="K37" s="25">
        <f>'Charges par nature'!K37/'Charges par habitant'!M37</f>
        <v>78.510291595197259</v>
      </c>
      <c r="M37" s="26">
        <v>1166</v>
      </c>
    </row>
    <row r="38" spans="1:13">
      <c r="A38" s="23" t="s">
        <v>29</v>
      </c>
      <c r="B38" s="24">
        <f>'Charges par nature'!B38/'Charges par habitant'!M38</f>
        <v>1166.0939024390243</v>
      </c>
      <c r="C38" s="24">
        <f>'Charges par nature'!C38/'Charges par habitant'!M38</f>
        <v>876.31829268292688</v>
      </c>
      <c r="D38" s="24">
        <f>'Charges par nature'!D38/'Charges par habitant'!M38</f>
        <v>181.77317073170732</v>
      </c>
      <c r="E38" s="24">
        <f>'Charges par nature'!E38/'Charges par habitant'!M38</f>
        <v>438.34390243902442</v>
      </c>
      <c r="F38" s="24">
        <f>'Charges par nature'!F38/M38</f>
        <v>0</v>
      </c>
      <c r="G38" s="24">
        <f>'Charges par nature'!G38/'Charges par habitant'!M38</f>
        <v>793.36585365853659</v>
      </c>
      <c r="H38" s="24">
        <f>'Charges par nature'!H38/'Charges par habitant'!M38</f>
        <v>779.9073170731707</v>
      </c>
      <c r="I38" s="24">
        <f>'Charges par nature'!I38/'Charges par habitant'!M38</f>
        <v>33.084146341463416</v>
      </c>
      <c r="J38" s="24">
        <f>'Charges par nature'!J38/'Charges par habitant'!M38</f>
        <v>45.431707317073169</v>
      </c>
      <c r="K38" s="25">
        <f>'Charges par nature'!K38/'Charges par habitant'!M38</f>
        <v>341.35853658536587</v>
      </c>
      <c r="M38" s="26">
        <v>820</v>
      </c>
    </row>
    <row r="39" spans="1:13">
      <c r="A39" s="23" t="s">
        <v>30</v>
      </c>
      <c r="B39" s="24">
        <f>'Charges par nature'!B39/'Charges par habitant'!M39</f>
        <v>1279.5366515837104</v>
      </c>
      <c r="C39" s="24">
        <f>'Charges par nature'!C39/'Charges par habitant'!M39</f>
        <v>732.806334841629</v>
      </c>
      <c r="D39" s="24">
        <f>'Charges par nature'!D39/'Charges par habitant'!M39</f>
        <v>148.24977375565612</v>
      </c>
      <c r="E39" s="24">
        <f>'Charges par nature'!E39/'Charges par habitant'!M39</f>
        <v>239.81085972850678</v>
      </c>
      <c r="F39" s="24">
        <f>'Charges par nature'!F39/M39</f>
        <v>0</v>
      </c>
      <c r="G39" s="24">
        <f>'Charges par nature'!G39/'Charges par habitant'!M39</f>
        <v>1120.0850678733032</v>
      </c>
      <c r="H39" s="24">
        <f>'Charges par nature'!H39/'Charges par habitant'!M39</f>
        <v>724.49954751131224</v>
      </c>
      <c r="I39" s="24">
        <f>'Charges par nature'!I39/'Charges par habitant'!M39</f>
        <v>43.09140271493213</v>
      </c>
      <c r="J39" s="24">
        <f>'Charges par nature'!J39/'Charges par habitant'!M39</f>
        <v>95.205429864253389</v>
      </c>
      <c r="K39" s="25">
        <f>'Charges par nature'!K39/'Charges par habitant'!M39</f>
        <v>312.03438914027151</v>
      </c>
      <c r="M39" s="26">
        <v>1105</v>
      </c>
    </row>
    <row r="40" spans="1:13">
      <c r="A40" s="23" t="s">
        <v>31</v>
      </c>
      <c r="B40" s="24">
        <f>'Charges par nature'!B40/'Charges par habitant'!M40</f>
        <v>283.88888888888891</v>
      </c>
      <c r="C40" s="24">
        <f>'Charges par nature'!C40/'Charges par habitant'!M40</f>
        <v>990.46464646464642</v>
      </c>
      <c r="D40" s="24">
        <f>'Charges par nature'!D40/'Charges par habitant'!M40</f>
        <v>4.2323232323232327</v>
      </c>
      <c r="E40" s="24">
        <f>'Charges par nature'!E40/'Charges par habitant'!M40</f>
        <v>586.75757575757575</v>
      </c>
      <c r="F40" s="24">
        <f>'Charges par nature'!F40/M40</f>
        <v>0</v>
      </c>
      <c r="G40" s="24">
        <f>'Charges par nature'!G40/'Charges par habitant'!M40</f>
        <v>1590.2727272727273</v>
      </c>
      <c r="H40" s="24">
        <f>'Charges par nature'!H40/'Charges par habitant'!M40</f>
        <v>606.23232323232321</v>
      </c>
      <c r="I40" s="24">
        <f>'Charges par nature'!I40/'Charges par habitant'!M40</f>
        <v>0</v>
      </c>
      <c r="J40" s="24">
        <f>'Charges par nature'!J40/'Charges par habitant'!M40</f>
        <v>43.424242424242422</v>
      </c>
      <c r="K40" s="25">
        <f>'Charges par nature'!K40/'Charges par habitant'!M40</f>
        <v>107.07070707070707</v>
      </c>
      <c r="M40" s="26">
        <v>99</v>
      </c>
    </row>
    <row r="41" spans="1:13">
      <c r="A41" s="23" t="s">
        <v>32</v>
      </c>
      <c r="B41" s="24">
        <f>'Charges par nature'!B41/'Charges par habitant'!M41</f>
        <v>1347.2044902912621</v>
      </c>
      <c r="C41" s="24">
        <f>'Charges par nature'!C41/'Charges par habitant'!M41</f>
        <v>891.379854368932</v>
      </c>
      <c r="D41" s="24">
        <f>'Charges par nature'!D41/'Charges par habitant'!M41</f>
        <v>74.135922330097088</v>
      </c>
      <c r="E41" s="24">
        <f>'Charges par nature'!E41/'Charges par habitant'!M41</f>
        <v>212.19417475728156</v>
      </c>
      <c r="F41" s="24">
        <f>'Charges par nature'!F41/M41</f>
        <v>0</v>
      </c>
      <c r="G41" s="24">
        <f>'Charges par nature'!G41/'Charges par habitant'!M41</f>
        <v>796.32584951456306</v>
      </c>
      <c r="H41" s="24">
        <f>'Charges par nature'!H41/'Charges par habitant'!M41</f>
        <v>1170.8185679611649</v>
      </c>
      <c r="I41" s="24">
        <f>'Charges par nature'!I41/'Charges par habitant'!M41</f>
        <v>42.615898058252426</v>
      </c>
      <c r="J41" s="24">
        <f>'Charges par nature'!J41/'Charges par habitant'!M41</f>
        <v>28.600121359223301</v>
      </c>
      <c r="K41" s="25">
        <f>'Charges par nature'!K41/'Charges par habitant'!M41</f>
        <v>55.316140776699029</v>
      </c>
      <c r="M41" s="26">
        <v>1648</v>
      </c>
    </row>
    <row r="42" spans="1:13">
      <c r="A42" s="23" t="s">
        <v>33</v>
      </c>
      <c r="B42" s="24">
        <f>'Charges par nature'!B42/'Charges par habitant'!M42</f>
        <v>1009.0209545983702</v>
      </c>
      <c r="C42" s="24">
        <f>'Charges par nature'!C42/'Charges par habitant'!M42</f>
        <v>781.42025611175791</v>
      </c>
      <c r="D42" s="24">
        <f>'Charges par nature'!D42/'Charges par habitant'!M42</f>
        <v>230.0477299185099</v>
      </c>
      <c r="E42" s="24">
        <f>'Charges par nature'!E42/'Charges par habitant'!M42</f>
        <v>390.87776484284052</v>
      </c>
      <c r="F42" s="24">
        <f>'Charges par nature'!F42/M42</f>
        <v>0</v>
      </c>
      <c r="G42" s="24">
        <f>'Charges par nature'!G42/'Charges par habitant'!M42</f>
        <v>861.68335273573928</v>
      </c>
      <c r="H42" s="24">
        <f>'Charges par nature'!H42/'Charges par habitant'!M42</f>
        <v>614.64027939464495</v>
      </c>
      <c r="I42" s="24">
        <f>'Charges par nature'!I42/'Charges par habitant'!M42</f>
        <v>54.578579743888241</v>
      </c>
      <c r="J42" s="24">
        <f>'Charges par nature'!J42/'Charges par habitant'!M42</f>
        <v>69.046565774155994</v>
      </c>
      <c r="K42" s="25">
        <f>'Charges par nature'!K42/'Charges par habitant'!M42</f>
        <v>57.459837019790456</v>
      </c>
      <c r="M42" s="26">
        <v>859</v>
      </c>
    </row>
    <row r="43" spans="1:13">
      <c r="A43" s="23" t="s">
        <v>34</v>
      </c>
      <c r="B43" s="24">
        <f>'Charges par nature'!B43/'Charges par habitant'!M43</f>
        <v>1583.0979643765904</v>
      </c>
      <c r="C43" s="24">
        <f>'Charges par nature'!C43/'Charges par habitant'!M43</f>
        <v>631.01272264631041</v>
      </c>
      <c r="D43" s="24">
        <f>'Charges par nature'!D43/'Charges par habitant'!M43</f>
        <v>73.862595419847324</v>
      </c>
      <c r="E43" s="24">
        <f>'Charges par nature'!E43/'Charges par habitant'!M43</f>
        <v>335.03944020356232</v>
      </c>
      <c r="F43" s="24">
        <f>'Charges par nature'!F43/M43</f>
        <v>0</v>
      </c>
      <c r="G43" s="24">
        <f>'Charges par nature'!G43/'Charges par habitant'!M43</f>
        <v>1149.0050890585242</v>
      </c>
      <c r="H43" s="24">
        <f>'Charges par nature'!H43/'Charges par habitant'!M43</f>
        <v>582.68320610687022</v>
      </c>
      <c r="I43" s="24">
        <f>'Charges par nature'!I43/'Charges par habitant'!M43</f>
        <v>36.706106870229007</v>
      </c>
      <c r="J43" s="24">
        <f>'Charges par nature'!J43/'Charges par habitant'!M43</f>
        <v>32.143765903307887</v>
      </c>
      <c r="K43" s="25">
        <f>'Charges par nature'!K43/'Charges par habitant'!M43</f>
        <v>223.72773536895673</v>
      </c>
      <c r="M43" s="26">
        <v>786</v>
      </c>
    </row>
    <row r="44" spans="1:13">
      <c r="A44" s="23" t="s">
        <v>35</v>
      </c>
      <c r="B44" s="24">
        <f>'Charges par nature'!B44/'Charges par habitant'!M44</f>
        <v>698.9</v>
      </c>
      <c r="C44" s="24">
        <f>'Charges par nature'!C44/'Charges par habitant'!M44</f>
        <v>939.6</v>
      </c>
      <c r="D44" s="24">
        <f>'Charges par nature'!D44/'Charges par habitant'!M44</f>
        <v>27.509756097560974</v>
      </c>
      <c r="E44" s="24">
        <f>'Charges par nature'!E44/'Charges par habitant'!M44</f>
        <v>309.4682926829268</v>
      </c>
      <c r="F44" s="24">
        <f>'Charges par nature'!F44/M44</f>
        <v>0</v>
      </c>
      <c r="G44" s="24">
        <f>'Charges par nature'!G44/'Charges par habitant'!M44</f>
        <v>1190.3560975609755</v>
      </c>
      <c r="H44" s="24">
        <f>'Charges par nature'!H44/'Charges par habitant'!M44</f>
        <v>695.40243902439022</v>
      </c>
      <c r="I44" s="24">
        <f>'Charges par nature'!I44/'Charges par habitant'!M44</f>
        <v>30.097560975609756</v>
      </c>
      <c r="J44" s="24">
        <f>'Charges par nature'!J44/'Charges par habitant'!M44</f>
        <v>67.551219512195118</v>
      </c>
      <c r="K44" s="25">
        <f>'Charges par nature'!K44/'Charges par habitant'!M44</f>
        <v>61.053658536585367</v>
      </c>
      <c r="M44" s="26">
        <v>410</v>
      </c>
    </row>
    <row r="45" spans="1:13">
      <c r="A45" s="23" t="s">
        <v>36</v>
      </c>
      <c r="B45" s="24">
        <f>'Charges par nature'!B45/'Charges par habitant'!M45</f>
        <v>888.06656804733723</v>
      </c>
      <c r="C45" s="24">
        <f>'Charges par nature'!C45/'Charges par habitant'!M45</f>
        <v>813.30177514792899</v>
      </c>
      <c r="D45" s="24">
        <f>'Charges par nature'!D45/'Charges par habitant'!M45</f>
        <v>149.16568047337279</v>
      </c>
      <c r="E45" s="24">
        <f>'Charges par nature'!E45/'Charges par habitant'!M45</f>
        <v>339.50295857988164</v>
      </c>
      <c r="F45" s="24">
        <f>'Charges par nature'!F45/M45</f>
        <v>0.28106508875739644</v>
      </c>
      <c r="G45" s="24">
        <f>'Charges par nature'!G45/'Charges par habitant'!M45</f>
        <v>1127.1686390532545</v>
      </c>
      <c r="H45" s="24">
        <f>'Charges par nature'!H45/'Charges par habitant'!M45</f>
        <v>521.36686390532543</v>
      </c>
      <c r="I45" s="24">
        <f>'Charges par nature'!I45/'Charges par habitant'!M45</f>
        <v>32.047337278106511</v>
      </c>
      <c r="J45" s="24">
        <f>'Charges par nature'!J45/'Charges par habitant'!M45</f>
        <v>69.819526627218934</v>
      </c>
      <c r="K45" s="25">
        <f>'Charges par nature'!K45/'Charges par habitant'!M45</f>
        <v>252.03994082840237</v>
      </c>
      <c r="M45" s="26">
        <v>676</v>
      </c>
    </row>
    <row r="46" spans="1:13">
      <c r="A46" s="23" t="s">
        <v>37</v>
      </c>
      <c r="B46" s="24">
        <f>'Charges par nature'!B46/'Charges par habitant'!M46</f>
        <v>1279.0509164969451</v>
      </c>
      <c r="C46" s="24">
        <f>'Charges par nature'!C46/'Charges par habitant'!M46</f>
        <v>747.43380855397152</v>
      </c>
      <c r="D46" s="24">
        <f>'Charges par nature'!D46/'Charges par habitant'!M46</f>
        <v>175.071283095723</v>
      </c>
      <c r="E46" s="24">
        <f>'Charges par nature'!E46/'Charges par habitant'!M46</f>
        <v>466.83503054989819</v>
      </c>
      <c r="F46" s="24">
        <f>'Charges par nature'!F46/M46</f>
        <v>0.20027155465037338</v>
      </c>
      <c r="G46" s="24">
        <f>'Charges par nature'!G46/'Charges par habitant'!M46</f>
        <v>812.31500339443312</v>
      </c>
      <c r="H46" s="24">
        <f>'Charges par nature'!H46/'Charges par habitant'!M46</f>
        <v>581.35302104548543</v>
      </c>
      <c r="I46" s="24">
        <f>'Charges par nature'!I46/'Charges par habitant'!M46</f>
        <v>45.090291921249154</v>
      </c>
      <c r="J46" s="24">
        <f>'Charges par nature'!J46/'Charges par habitant'!M46</f>
        <v>176.2837746096402</v>
      </c>
      <c r="K46" s="25">
        <f>'Charges par nature'!K46/'Charges par habitant'!M46</f>
        <v>23.756279701289884</v>
      </c>
      <c r="M46" s="26">
        <v>1473</v>
      </c>
    </row>
    <row r="47" spans="1:13">
      <c r="A47" s="23" t="s">
        <v>38</v>
      </c>
      <c r="B47" s="24">
        <f>'Charges par nature'!B47/'Charges par habitant'!M47</f>
        <v>1261.7458866544789</v>
      </c>
      <c r="C47" s="24">
        <f>'Charges par nature'!C47/'Charges par habitant'!M47</f>
        <v>1019.1974405850092</v>
      </c>
      <c r="D47" s="24">
        <f>'Charges par nature'!D47/'Charges par habitant'!M47</f>
        <v>96.599634369287017</v>
      </c>
      <c r="E47" s="24">
        <f>'Charges par nature'!E47/'Charges par habitant'!M47</f>
        <v>204.0018281535649</v>
      </c>
      <c r="F47" s="24">
        <f>'Charges par nature'!F47/M47</f>
        <v>0.66361974405850088</v>
      </c>
      <c r="G47" s="24">
        <f>'Charges par nature'!G47/'Charges par habitant'!M47</f>
        <v>815.72212065813528</v>
      </c>
      <c r="H47" s="24">
        <f>'Charges par nature'!H47/'Charges par habitant'!M47</f>
        <v>969.53747714808048</v>
      </c>
      <c r="I47" s="24">
        <f>'Charges par nature'!I47/'Charges par habitant'!M47</f>
        <v>35.745886654478973</v>
      </c>
      <c r="J47" s="24">
        <f>'Charges par nature'!J47/'Charges par habitant'!M47</f>
        <v>10.79890310786106</v>
      </c>
      <c r="K47" s="25">
        <f>'Charges par nature'!K47/'Charges par habitant'!M47</f>
        <v>111.42961608775137</v>
      </c>
      <c r="M47" s="26">
        <v>547</v>
      </c>
    </row>
    <row r="48" spans="1:13">
      <c r="A48" s="23" t="s">
        <v>39</v>
      </c>
      <c r="B48" s="24">
        <f>'Charges par nature'!B48/'Charges par habitant'!M48</f>
        <v>3043.0982888977319</v>
      </c>
      <c r="C48" s="24">
        <f>'Charges par nature'!C48/'Charges par habitant'!M48</f>
        <v>1362.4337445284521</v>
      </c>
      <c r="D48" s="24">
        <f>'Charges par nature'!D48/'Charges par habitant'!M48</f>
        <v>560.88927576601668</v>
      </c>
      <c r="E48" s="24">
        <f>'Charges par nature'!E48/'Charges par habitant'!M48</f>
        <v>595.85594906486267</v>
      </c>
      <c r="F48" s="24">
        <f>'Charges par nature'!F48/M48</f>
        <v>0</v>
      </c>
      <c r="G48" s="24">
        <f>'Charges par nature'!G48/'Charges par habitant'!M48</f>
        <v>188.02497015519299</v>
      </c>
      <c r="H48" s="24">
        <f>'Charges par nature'!H48/'Charges par habitant'!M48</f>
        <v>1069.7286112216475</v>
      </c>
      <c r="I48" s="24">
        <f>'Charges par nature'!I48/'Charges par habitant'!M48</f>
        <v>0</v>
      </c>
      <c r="J48" s="24">
        <f>'Charges par nature'!J48/'Charges par habitant'!M48</f>
        <v>68.844110624751295</v>
      </c>
      <c r="K48" s="25">
        <f>'Charges par nature'!K48/'Charges par habitant'!M48</f>
        <v>486.24661758853961</v>
      </c>
      <c r="M48" s="26">
        <v>10052</v>
      </c>
    </row>
    <row r="49" spans="1:13">
      <c r="A49" s="23" t="s">
        <v>40</v>
      </c>
      <c r="B49" s="24">
        <f>'Charges par nature'!B49/'Charges par habitant'!M49</f>
        <v>1718.0348943985307</v>
      </c>
      <c r="C49" s="24">
        <f>'Charges par nature'!C49/'Charges par habitant'!M49</f>
        <v>1306.2240587695132</v>
      </c>
      <c r="D49" s="24">
        <f>'Charges par nature'!D49/'Charges par habitant'!M49</f>
        <v>269.77777777777777</v>
      </c>
      <c r="E49" s="24">
        <f>'Charges par nature'!E49/'Charges par habitant'!M49</f>
        <v>340.33241505968778</v>
      </c>
      <c r="F49" s="24">
        <f>'Charges par nature'!F49/M49</f>
        <v>13.871441689623508</v>
      </c>
      <c r="G49" s="24">
        <f>'Charges par nature'!G49/'Charges par habitant'!M49</f>
        <v>566.49954086317723</v>
      </c>
      <c r="H49" s="24">
        <f>'Charges par nature'!H49/'Charges par habitant'!M49</f>
        <v>831.00275482093662</v>
      </c>
      <c r="I49" s="24">
        <f>'Charges par nature'!I49/'Charges par habitant'!M49</f>
        <v>33.226813590449957</v>
      </c>
      <c r="J49" s="24">
        <f>'Charges par nature'!J49/'Charges par habitant'!M49</f>
        <v>77.947658402203857</v>
      </c>
      <c r="K49" s="25">
        <f>'Charges par nature'!K49/'Charges par habitant'!M49</f>
        <v>54.196510560146926</v>
      </c>
      <c r="M49" s="26">
        <v>1089</v>
      </c>
    </row>
    <row r="50" spans="1:13">
      <c r="A50" s="23" t="s">
        <v>41</v>
      </c>
      <c r="B50" s="24">
        <f>'Charges par nature'!B50/'Charges par habitant'!M50</f>
        <v>1257.2685185185185</v>
      </c>
      <c r="C50" s="24">
        <f>'Charges par nature'!C50/'Charges par habitant'!M50</f>
        <v>644.12654320987656</v>
      </c>
      <c r="D50" s="24">
        <f>'Charges par nature'!D50/'Charges par habitant'!M50</f>
        <v>20.595679012345681</v>
      </c>
      <c r="E50" s="24">
        <f>'Charges par nature'!E50/'Charges par habitant'!M50</f>
        <v>103.6820987654321</v>
      </c>
      <c r="F50" s="24">
        <f>'Charges par nature'!F50/M50</f>
        <v>0</v>
      </c>
      <c r="G50" s="24">
        <f>'Charges par nature'!G50/'Charges par habitant'!M50</f>
        <v>893.03395061728395</v>
      </c>
      <c r="H50" s="24">
        <f>'Charges par nature'!H50/'Charges par habitant'!M50</f>
        <v>429.41666666666669</v>
      </c>
      <c r="I50" s="24">
        <f>'Charges par nature'!I50/'Charges par habitant'!M50</f>
        <v>0</v>
      </c>
      <c r="J50" s="24">
        <f>'Charges par nature'!J50/'Charges par habitant'!M50</f>
        <v>43.888888888888886</v>
      </c>
      <c r="K50" s="25">
        <f>'Charges par nature'!K50/'Charges par habitant'!M50</f>
        <v>0</v>
      </c>
      <c r="M50" s="26">
        <v>324</v>
      </c>
    </row>
    <row r="51" spans="1:13">
      <c r="A51" s="23" t="s">
        <v>42</v>
      </c>
      <c r="B51" s="24">
        <f>'Charges par nature'!B51/'Charges par habitant'!M51</f>
        <v>1208.6305343511451</v>
      </c>
      <c r="C51" s="24">
        <f>'Charges par nature'!C51/'Charges par habitant'!M51</f>
        <v>638.66412213740455</v>
      </c>
      <c r="D51" s="24">
        <f>'Charges par nature'!D51/'Charges par habitant'!M51</f>
        <v>50.703816793893132</v>
      </c>
      <c r="E51" s="24">
        <f>'Charges par nature'!E51/'Charges par habitant'!M51</f>
        <v>159.91755725190839</v>
      </c>
      <c r="F51" s="24">
        <f>'Charges par nature'!F51/M51</f>
        <v>0</v>
      </c>
      <c r="G51" s="24">
        <f>'Charges par nature'!G51/'Charges par habitant'!M51</f>
        <v>918.57404580152672</v>
      </c>
      <c r="H51" s="24">
        <f>'Charges par nature'!H51/'Charges par habitant'!M51</f>
        <v>428.06717557251909</v>
      </c>
      <c r="I51" s="24">
        <f>'Charges par nature'!I51/'Charges par habitant'!M51</f>
        <v>0</v>
      </c>
      <c r="J51" s="24">
        <f>'Charges par nature'!J51/'Charges par habitant'!M51</f>
        <v>4.8183206106870227</v>
      </c>
      <c r="K51" s="25">
        <f>'Charges par nature'!K51/'Charges par habitant'!M51</f>
        <v>33.648854961832058</v>
      </c>
      <c r="M51" s="26">
        <v>655</v>
      </c>
    </row>
    <row r="52" spans="1:13">
      <c r="A52" s="23" t="s">
        <v>43</v>
      </c>
      <c r="B52" s="24">
        <f>'Charges par nature'!B52/'Charges par habitant'!M52</f>
        <v>1394.0409482758621</v>
      </c>
      <c r="C52" s="24">
        <f>'Charges par nature'!C52/'Charges par habitant'!M52</f>
        <v>798.36637931034488</v>
      </c>
      <c r="D52" s="24">
        <f>'Charges par nature'!D52/'Charges par habitant'!M52</f>
        <v>66.284482758620683</v>
      </c>
      <c r="E52" s="24">
        <f>'Charges par nature'!E52/'Charges par habitant'!M52</f>
        <v>256.63146551724139</v>
      </c>
      <c r="F52" s="24">
        <f>'Charges par nature'!F52/M52</f>
        <v>0</v>
      </c>
      <c r="G52" s="24">
        <f>'Charges par nature'!G52/'Charges par habitant'!M52</f>
        <v>567.82543103448279</v>
      </c>
      <c r="H52" s="24">
        <f>'Charges par nature'!H52/'Charges par habitant'!M52</f>
        <v>457.21767241379308</v>
      </c>
      <c r="I52" s="24">
        <f>'Charges par nature'!I52/'Charges par habitant'!M52</f>
        <v>0</v>
      </c>
      <c r="J52" s="24">
        <f>'Charges par nature'!J52/'Charges par habitant'!M52</f>
        <v>0.68965517241379315</v>
      </c>
      <c r="K52" s="25">
        <f>'Charges par nature'!K52/'Charges par habitant'!M52</f>
        <v>10.887931034482758</v>
      </c>
      <c r="M52" s="26">
        <v>464</v>
      </c>
    </row>
    <row r="53" spans="1:13">
      <c r="A53" s="23" t="s">
        <v>44</v>
      </c>
      <c r="B53" s="24">
        <f>'Charges par nature'!B53/'Charges par habitant'!M53</f>
        <v>1311.0442687747036</v>
      </c>
      <c r="C53" s="24">
        <f>'Charges par nature'!C53/'Charges par habitant'!M53</f>
        <v>1013.8308300395257</v>
      </c>
      <c r="D53" s="24">
        <f>'Charges par nature'!D53/'Charges par habitant'!M53</f>
        <v>144.59920948616602</v>
      </c>
      <c r="E53" s="24">
        <f>'Charges par nature'!E53/'Charges par habitant'!M53</f>
        <v>282.58498023715413</v>
      </c>
      <c r="F53" s="24">
        <f>'Charges par nature'!F53/M53</f>
        <v>0.51067193675889333</v>
      </c>
      <c r="G53" s="24">
        <f>'Charges par nature'!G53/'Charges par habitant'!M53</f>
        <v>680.90355731225293</v>
      </c>
      <c r="H53" s="24">
        <f>'Charges par nature'!H53/'Charges par habitant'!M53</f>
        <v>491.18577075098813</v>
      </c>
      <c r="I53" s="24">
        <f>'Charges par nature'!I53/'Charges par habitant'!M53</f>
        <v>38.412648221343872</v>
      </c>
      <c r="J53" s="24">
        <f>'Charges par nature'!J53/'Charges par habitant'!M53</f>
        <v>18.370750988142291</v>
      </c>
      <c r="K53" s="25">
        <f>'Charges par nature'!K53/'Charges par habitant'!M53</f>
        <v>33.675889328063242</v>
      </c>
      <c r="M53" s="26">
        <v>1265</v>
      </c>
    </row>
    <row r="54" spans="1:13">
      <c r="A54" s="23" t="s">
        <v>45</v>
      </c>
      <c r="B54" s="24">
        <f>'Charges par nature'!B54/'Charges par habitant'!M54</f>
        <v>995.40157480314963</v>
      </c>
      <c r="C54" s="24">
        <f>'Charges par nature'!C54/'Charges par habitant'!M54</f>
        <v>1438.9685039370079</v>
      </c>
      <c r="D54" s="24">
        <f>'Charges par nature'!D54/'Charges par habitant'!M54</f>
        <v>3.0433070866141732</v>
      </c>
      <c r="E54" s="24">
        <f>'Charges par nature'!E54/'Charges par habitant'!M54</f>
        <v>357.16141732283467</v>
      </c>
      <c r="F54" s="24">
        <f>'Charges par nature'!F54/M54</f>
        <v>0</v>
      </c>
      <c r="G54" s="24">
        <f>'Charges par nature'!G54/'Charges par habitant'!M54</f>
        <v>990.1338582677165</v>
      </c>
      <c r="H54" s="24">
        <f>'Charges par nature'!H54/'Charges par habitant'!M54</f>
        <v>416.93700787401576</v>
      </c>
      <c r="I54" s="24">
        <f>'Charges par nature'!I54/'Charges par habitant'!M54</f>
        <v>0</v>
      </c>
      <c r="J54" s="24">
        <f>'Charges par nature'!J54/'Charges par habitant'!M54</f>
        <v>50.326771653543304</v>
      </c>
      <c r="K54" s="25">
        <f>'Charges par nature'!K54/'Charges par habitant'!M54</f>
        <v>0</v>
      </c>
      <c r="M54" s="26">
        <v>254</v>
      </c>
    </row>
    <row r="55" spans="1:13">
      <c r="A55" s="23" t="s">
        <v>46</v>
      </c>
      <c r="B55" s="24">
        <f>'Charges par nature'!B55/'Charges par habitant'!M55</f>
        <v>2750.5766596487488</v>
      </c>
      <c r="C55" s="24">
        <f>'Charges par nature'!C55/'Charges par habitant'!M55</f>
        <v>1013.0095141646457</v>
      </c>
      <c r="D55" s="24">
        <f>'Charges par nature'!D55/'Charges par habitant'!M55</f>
        <v>299.67683820590037</v>
      </c>
      <c r="E55" s="24">
        <f>'Charges par nature'!E55/'Charges par habitant'!M55</f>
        <v>454.71494816512541</v>
      </c>
      <c r="F55" s="24">
        <f>'Charges par nature'!F55/M55</f>
        <v>0</v>
      </c>
      <c r="G55" s="24">
        <f>'Charges par nature'!G55/'Charges par habitant'!M55</f>
        <v>24.305679183434162</v>
      </c>
      <c r="H55" s="24">
        <f>'Charges par nature'!H55/'Charges par habitant'!M55</f>
        <v>1047.6838205900381</v>
      </c>
      <c r="I55" s="24">
        <f>'Charges par nature'!I55/'Charges par habitant'!M55</f>
        <v>0</v>
      </c>
      <c r="J55" s="24">
        <f>'Charges par nature'!J55/'Charges par habitant'!M55</f>
        <v>23.89443807797884</v>
      </c>
      <c r="K55" s="25">
        <f>'Charges par nature'!K55/'Charges par habitant'!M55</f>
        <v>366.7745116328652</v>
      </c>
      <c r="M55" s="26">
        <v>37523</v>
      </c>
    </row>
    <row r="56" spans="1:13">
      <c r="A56" s="23" t="s">
        <v>47</v>
      </c>
      <c r="B56" s="24">
        <f>'Charges par nature'!B56/'Charges par habitant'!M56</f>
        <v>562.09954751131227</v>
      </c>
      <c r="C56" s="24">
        <f>'Charges par nature'!C56/'Charges par habitant'!M56</f>
        <v>682.92760180995469</v>
      </c>
      <c r="D56" s="24">
        <f>'Charges par nature'!D56/'Charges par habitant'!M56</f>
        <v>77.82352941176471</v>
      </c>
      <c r="E56" s="24">
        <f>'Charges par nature'!E56/'Charges par habitant'!M56</f>
        <v>73.298642533936658</v>
      </c>
      <c r="F56" s="24">
        <f>'Charges par nature'!F56/M56</f>
        <v>0</v>
      </c>
      <c r="G56" s="24">
        <f>'Charges par nature'!G56/'Charges par habitant'!M56</f>
        <v>1065.9638009049775</v>
      </c>
      <c r="H56" s="24">
        <f>'Charges par nature'!H56/'Charges par habitant'!M56</f>
        <v>1003.7330316742082</v>
      </c>
      <c r="I56" s="24">
        <f>'Charges par nature'!I56/'Charges par habitant'!M56</f>
        <v>0</v>
      </c>
      <c r="J56" s="24">
        <f>'Charges par nature'!J56/'Charges par habitant'!M56</f>
        <v>10.104072398190045</v>
      </c>
      <c r="K56" s="25">
        <f>'Charges par nature'!K56/'Charges par habitant'!M56</f>
        <v>0</v>
      </c>
      <c r="M56" s="26">
        <v>221</v>
      </c>
    </row>
    <row r="57" spans="1:13" ht="13.5" thickBot="1">
      <c r="A57" s="28" t="s">
        <v>48</v>
      </c>
      <c r="B57" s="29">
        <f>'Charges par nature'!B57/'Charges par habitant'!M57</f>
        <v>1450.2570532915361</v>
      </c>
      <c r="C57" s="29">
        <f>'Charges par nature'!C57/'Charges par habitant'!M57</f>
        <v>1395.559038662487</v>
      </c>
      <c r="D57" s="29">
        <f>'Charges par nature'!D57/'Charges par habitant'!M57</f>
        <v>176.43782654127483</v>
      </c>
      <c r="E57" s="29">
        <f>'Charges par nature'!E57/'Charges par habitant'!M57</f>
        <v>620.63531870428426</v>
      </c>
      <c r="F57" s="29">
        <f>'Charges par nature'!F57/M57</f>
        <v>0.40125391849529779</v>
      </c>
      <c r="G57" s="29">
        <f>'Charges par nature'!G57/'Charges par habitant'!M57</f>
        <v>650.1755485893417</v>
      </c>
      <c r="H57" s="29">
        <f>'Charges par nature'!H57/'Charges par habitant'!M57</f>
        <v>462.99268547544409</v>
      </c>
      <c r="I57" s="29">
        <f>'Charges par nature'!I57/'Charges par habitant'!M57</f>
        <v>28.709508881922677</v>
      </c>
      <c r="J57" s="29">
        <f>'Charges par nature'!J57/'Charges par habitant'!M57</f>
        <v>52.238244514106583</v>
      </c>
      <c r="K57" s="30">
        <f>'Charges par nature'!K57/'Charges par habitant'!M57</f>
        <v>244.43991640543365</v>
      </c>
      <c r="M57" s="26">
        <v>957</v>
      </c>
    </row>
    <row r="58" spans="1:13" ht="20.100000000000001" customHeight="1" thickBot="1">
      <c r="A58" s="31" t="s">
        <v>49</v>
      </c>
      <c r="B58" s="32">
        <f>'Charges par nature'!B58/'Charges par habitant'!M58</f>
        <v>2089.4080722702461</v>
      </c>
      <c r="C58" s="32">
        <f>'Charges par nature'!C58/'Charges par habitant'!M58</f>
        <v>1120.7717778643305</v>
      </c>
      <c r="D58" s="32">
        <f>'Charges par nature'!D58/'Charges par habitant'!M58</f>
        <v>265.33029106911363</v>
      </c>
      <c r="E58" s="32">
        <f>'Charges par nature'!E58/'Charges par habitant'!M58</f>
        <v>444.64528749396874</v>
      </c>
      <c r="F58" s="32">
        <f>'Charges par nature'!F58/M58</f>
        <v>0.35200353445218896</v>
      </c>
      <c r="G58" s="32">
        <f>'Charges par nature'!G58/'Charges par habitant'!M58</f>
        <v>505.69335139314387</v>
      </c>
      <c r="H58" s="32">
        <f>'Charges par nature'!H58/'Charges par habitant'!M58</f>
        <v>993.70623935449737</v>
      </c>
      <c r="I58" s="32">
        <f>'Charges par nature'!I58/'Charges par habitant'!M58</f>
        <v>26.021398550177015</v>
      </c>
      <c r="J58" s="32">
        <f>'Charges par nature'!J58/'Charges par habitant'!M58</f>
        <v>47.73504397718883</v>
      </c>
      <c r="K58" s="33">
        <f>'Charges par nature'!K58/'Charges par habitant'!M58</f>
        <v>375.6376023857552</v>
      </c>
      <c r="M58" s="26">
        <f>SUM(M5:M57)</f>
        <v>172021</v>
      </c>
    </row>
    <row r="59" spans="1:13" ht="15" customHeight="1" thickBot="1">
      <c r="A59" s="31" t="str">
        <f>'Charges par nature'!A59</f>
        <v>Chiffres de 2009</v>
      </c>
      <c r="B59" s="34">
        <f>'Charges par nature'!B59/'Charges par habitant'!M59</f>
        <v>2092.689533774033</v>
      </c>
      <c r="C59" s="34">
        <f>'Charges par nature'!C59/'Charges par habitant'!M59</f>
        <v>1137.507436804618</v>
      </c>
      <c r="D59" s="34">
        <f>'Charges par nature'!D59/'Charges par habitant'!M59</f>
        <v>288.04445789302173</v>
      </c>
      <c r="E59" s="34">
        <f>'Charges par nature'!E59/'Charges par habitant'!M59</f>
        <v>449.61641101438482</v>
      </c>
      <c r="F59" s="34">
        <f>'Charges par nature'!F59/M59</f>
        <v>0.36431032074856851</v>
      </c>
      <c r="G59" s="34">
        <f>'Charges par nature'!G59/'Charges par habitant'!M59</f>
        <v>512.43463991434294</v>
      </c>
      <c r="H59" s="34">
        <f>'Charges par nature'!H59/'Charges par habitant'!M59</f>
        <v>802.91425562124664</v>
      </c>
      <c r="I59" s="34">
        <f>'Charges par nature'!I59/'Charges par habitant'!M59</f>
        <v>26.55248824542619</v>
      </c>
      <c r="J59" s="34">
        <f>'Charges par nature'!J59/'Charges par habitant'!M59</f>
        <v>83.920156184535173</v>
      </c>
      <c r="K59" s="35">
        <f>'Charges par nature'!K59/'Charges par habitant'!M59</f>
        <v>373.59257017829708</v>
      </c>
      <c r="M59" s="26">
        <v>171848</v>
      </c>
    </row>
  </sheetData>
  <sheetProtection sheet="1" objects="1" scenarios="1"/>
  <mergeCells count="11">
    <mergeCell ref="F2:F4"/>
    <mergeCell ref="A2:A4"/>
    <mergeCell ref="B2:B4"/>
    <mergeCell ref="C2:C4"/>
    <mergeCell ref="D2:D4"/>
    <mergeCell ref="E2:E4"/>
    <mergeCell ref="G2:G4"/>
    <mergeCell ref="H2:H4"/>
    <mergeCell ref="I2:I4"/>
    <mergeCell ref="J2:J4"/>
    <mergeCell ref="K2:K4"/>
  </mergeCells>
  <printOptions horizontalCentered="1"/>
  <pageMargins left="0" right="0" top="0.39370078740157483" bottom="0.59055118110236227" header="0.31496062992125984" footer="0.31496062992125984"/>
  <pageSetup paperSize="9" scale="84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59"/>
  <sheetViews>
    <sheetView zoomScale="150" zoomScaleNormal="150" workbookViewId="0">
      <pane xSplit="1" ySplit="4" topLeftCell="B5" activePane="bottomRight" state="frozen"/>
      <selection activeCell="A59" sqref="A2:A59"/>
      <selection pane="topRight" activeCell="A59" sqref="A2:A59"/>
      <selection pane="bottomLeft" activeCell="A59" sqref="A2:A59"/>
      <selection pane="bottomRight" activeCell="B1" sqref="B1"/>
    </sheetView>
  </sheetViews>
  <sheetFormatPr baseColWidth="10" defaultRowHeight="12.75"/>
  <cols>
    <col min="1" max="1" width="19.28515625" style="2" customWidth="1"/>
    <col min="2" max="2" width="9.7109375" style="1" customWidth="1"/>
    <col min="3" max="3" width="10.28515625" style="1" customWidth="1"/>
    <col min="4" max="5" width="8.7109375" style="1" customWidth="1"/>
    <col min="6" max="6" width="10.28515625" style="1" customWidth="1"/>
    <col min="7" max="7" width="10.7109375" style="16" customWidth="1"/>
    <col min="8" max="8" width="9.7109375" style="1" customWidth="1"/>
    <col min="9" max="9" width="8.7109375" style="1" customWidth="1"/>
    <col min="10" max="11" width="9.7109375" style="1" customWidth="1"/>
    <col min="12" max="12" width="6.7109375" style="2" customWidth="1"/>
    <col min="13" max="13" width="8.7109375" style="19" customWidth="1"/>
    <col min="14" max="16384" width="11.42578125" style="2"/>
  </cols>
  <sheetData>
    <row r="1" spans="1:13" ht="20.100000000000001" customHeight="1" thickBot="1">
      <c r="A1" s="40" t="s">
        <v>82</v>
      </c>
    </row>
    <row r="2" spans="1:13">
      <c r="A2" s="44" t="s">
        <v>57</v>
      </c>
      <c r="B2" s="68" t="s">
        <v>54</v>
      </c>
      <c r="C2" s="62" t="s">
        <v>69</v>
      </c>
      <c r="D2" s="62" t="s">
        <v>70</v>
      </c>
      <c r="E2" s="62" t="s">
        <v>71</v>
      </c>
      <c r="F2" s="50" t="s">
        <v>72</v>
      </c>
      <c r="G2" s="50" t="s">
        <v>73</v>
      </c>
      <c r="H2" s="62" t="s">
        <v>74</v>
      </c>
      <c r="I2" s="62" t="s">
        <v>75</v>
      </c>
      <c r="J2" s="50" t="s">
        <v>76</v>
      </c>
      <c r="K2" s="65" t="s">
        <v>66</v>
      </c>
      <c r="M2" s="20" t="s">
        <v>55</v>
      </c>
    </row>
    <row r="3" spans="1:13">
      <c r="A3" s="45"/>
      <c r="B3" s="69"/>
      <c r="C3" s="63"/>
      <c r="D3" s="63"/>
      <c r="E3" s="63"/>
      <c r="F3" s="51"/>
      <c r="G3" s="51"/>
      <c r="H3" s="63"/>
      <c r="I3" s="63"/>
      <c r="J3" s="51"/>
      <c r="K3" s="66"/>
      <c r="M3" s="36" t="s">
        <v>56</v>
      </c>
    </row>
    <row r="4" spans="1:13" ht="13.5" thickBot="1">
      <c r="A4" s="46"/>
      <c r="B4" s="70"/>
      <c r="C4" s="64"/>
      <c r="D4" s="64"/>
      <c r="E4" s="64"/>
      <c r="F4" s="52"/>
      <c r="G4" s="52"/>
      <c r="H4" s="64"/>
      <c r="I4" s="64"/>
      <c r="J4" s="52"/>
      <c r="K4" s="67"/>
      <c r="M4" s="37">
        <f>'Charges par habitant'!M4</f>
        <v>40543</v>
      </c>
    </row>
    <row r="5" spans="1:13">
      <c r="A5" s="23" t="s">
        <v>0</v>
      </c>
      <c r="B5" s="24">
        <f>'Revenus par nature'!B5/'Revenus par habitant'!M5</f>
        <v>4374.4991053286021</v>
      </c>
      <c r="C5" s="24">
        <f>'Revenus par nature'!C5/'Revenus par habitant'!M5</f>
        <v>1.252570284778455</v>
      </c>
      <c r="D5" s="24">
        <f>'Revenus par nature'!D5/'Revenus par habitant'!M5</f>
        <v>774.76592970005765</v>
      </c>
      <c r="E5" s="24">
        <f>'Revenus par nature'!E5/'Revenus par habitant'!M5</f>
        <v>1454.9727959239378</v>
      </c>
      <c r="F5" s="24">
        <f>'Revenus par nature'!F5/M5</f>
        <v>76.742334637430631</v>
      </c>
      <c r="G5" s="24">
        <f>'Revenus par nature'!G5/M5</f>
        <v>204.52746186273617</v>
      </c>
      <c r="H5" s="24">
        <f>'Revenus par nature'!H5/M5</f>
        <v>331.99593606890488</v>
      </c>
      <c r="I5" s="24">
        <f>'Revenus par nature'!I5/M5</f>
        <v>0</v>
      </c>
      <c r="J5" s="24">
        <f>'Revenus par nature'!J5/M5</f>
        <v>30.481454523397932</v>
      </c>
      <c r="K5" s="25">
        <f>'Revenus par nature'!K5/M5</f>
        <v>742.35362266096502</v>
      </c>
      <c r="M5" s="26">
        <f>'Charges par habitant'!M5</f>
        <v>32973</v>
      </c>
    </row>
    <row r="6" spans="1:13">
      <c r="A6" s="23" t="s">
        <v>1</v>
      </c>
      <c r="B6" s="24">
        <f>'Revenus par nature'!B6/'Revenus par habitant'!M6</f>
        <v>2567.7876417676966</v>
      </c>
      <c r="C6" s="24">
        <f>'Revenus par nature'!C6/'Revenus par habitant'!M6</f>
        <v>50.422369964802506</v>
      </c>
      <c r="D6" s="24">
        <f>'Revenus par nature'!D6/'Revenus par habitant'!M6</f>
        <v>269.61752053187331</v>
      </c>
      <c r="E6" s="24">
        <f>'Revenus par nature'!E6/'Revenus par habitant'!M6</f>
        <v>980.17285881892838</v>
      </c>
      <c r="F6" s="24">
        <f>'Revenus par nature'!F6/M6</f>
        <v>37.709816190848649</v>
      </c>
      <c r="G6" s="24">
        <f>'Revenus par nature'!G6/M6</f>
        <v>494.99335158388737</v>
      </c>
      <c r="H6" s="24">
        <f>'Revenus par nature'!H6/M6</f>
        <v>228.47008212749316</v>
      </c>
      <c r="I6" s="24">
        <f>'Revenus par nature'!I6/M6</f>
        <v>45.808760265936641</v>
      </c>
      <c r="J6" s="24">
        <f>'Revenus par nature'!J6/M6</f>
        <v>0</v>
      </c>
      <c r="K6" s="25">
        <f>'Revenus par nature'!K6/M6</f>
        <v>272.56355103637077</v>
      </c>
      <c r="M6" s="26">
        <f>'Charges par habitant'!M6</f>
        <v>2557</v>
      </c>
    </row>
    <row r="7" spans="1:13">
      <c r="A7" s="23" t="s">
        <v>2</v>
      </c>
      <c r="B7" s="24">
        <f>'Revenus par nature'!B7/'Revenus par habitant'!M7</f>
        <v>3317.0560688117234</v>
      </c>
      <c r="C7" s="24">
        <f>'Revenus par nature'!C7/'Revenus par habitant'!M7</f>
        <v>2.8671551449506213E-2</v>
      </c>
      <c r="D7" s="24">
        <f>'Revenus par nature'!D7/'Revenus par habitant'!M7</f>
        <v>276.36922586811085</v>
      </c>
      <c r="E7" s="24">
        <f>'Revenus par nature'!E7/'Revenus par habitant'!M7</f>
        <v>1761.2430710417329</v>
      </c>
      <c r="F7" s="24">
        <f>'Revenus par nature'!F7/M7</f>
        <v>11.18445364765849</v>
      </c>
      <c r="G7" s="24">
        <f>'Revenus par nature'!G7/M7</f>
        <v>50.88499522140809</v>
      </c>
      <c r="H7" s="24">
        <f>'Revenus par nature'!H7/M7</f>
        <v>208.88595093978975</v>
      </c>
      <c r="I7" s="24">
        <f>'Revenus par nature'!I7/M7</f>
        <v>67.629181267919719</v>
      </c>
      <c r="J7" s="24">
        <f>'Revenus par nature'!J7/M7</f>
        <v>29.049378783051928</v>
      </c>
      <c r="K7" s="25">
        <f>'Revenus par nature'!K7/M7</f>
        <v>316.6508442179038</v>
      </c>
      <c r="M7" s="26">
        <f>'Charges par habitant'!M7</f>
        <v>3139</v>
      </c>
    </row>
    <row r="8" spans="1:13">
      <c r="A8" s="27" t="s">
        <v>50</v>
      </c>
      <c r="B8" s="24">
        <f>'Revenus par nature'!B8/'Revenus par habitant'!M8</f>
        <v>2802.3976777939042</v>
      </c>
      <c r="C8" s="24">
        <f>'Revenus par nature'!C8/'Revenus par habitant'!M8</f>
        <v>191.27431059506532</v>
      </c>
      <c r="D8" s="24">
        <f>'Revenus par nature'!D8/'Revenus par habitant'!M8</f>
        <v>414.05556707443498</v>
      </c>
      <c r="E8" s="24">
        <f>'Revenus par nature'!E8/'Revenus par habitant'!M8</f>
        <v>754.82479784366581</v>
      </c>
      <c r="F8" s="24">
        <f>'Revenus par nature'!F8/M8</f>
        <v>22.483723823346466</v>
      </c>
      <c r="G8" s="24">
        <f>'Revenus par nature'!G8/M8</f>
        <v>161.59630935102632</v>
      </c>
      <c r="H8" s="24">
        <f>'Revenus par nature'!H8/M8</f>
        <v>234.05764047273482</v>
      </c>
      <c r="I8" s="24">
        <f>'Revenus par nature'!I8/M8</f>
        <v>94.317437279701437</v>
      </c>
      <c r="J8" s="24">
        <f>'Revenus par nature'!J8/M8</f>
        <v>86.04374870412606</v>
      </c>
      <c r="K8" s="25">
        <f>'Revenus par nature'!K8/M8</f>
        <v>506.77545096413019</v>
      </c>
      <c r="M8" s="26">
        <f>'Charges par habitant'!M8</f>
        <v>4823</v>
      </c>
    </row>
    <row r="9" spans="1:13">
      <c r="A9" s="23" t="s">
        <v>3</v>
      </c>
      <c r="B9" s="24">
        <f>'Revenus par nature'!B9/'Revenus par habitant'!M9</f>
        <v>3030.5458715596328</v>
      </c>
      <c r="C9" s="24">
        <f>'Revenus par nature'!C9/'Revenus par habitant'!M9</f>
        <v>0</v>
      </c>
      <c r="D9" s="24">
        <f>'Revenus par nature'!D9/'Revenus par habitant'!M9</f>
        <v>221.54914809960681</v>
      </c>
      <c r="E9" s="24">
        <f>'Revenus par nature'!E9/'Revenus par habitant'!M9</f>
        <v>1544.0347313237221</v>
      </c>
      <c r="F9" s="24">
        <f>'Revenus par nature'!F9/M9</f>
        <v>10.549148099606816</v>
      </c>
      <c r="G9" s="24">
        <f>'Revenus par nature'!G9/M9</f>
        <v>156.94692005242464</v>
      </c>
      <c r="H9" s="24">
        <f>'Revenus par nature'!H9/M9</f>
        <v>243.29816513761469</v>
      </c>
      <c r="I9" s="24">
        <f>'Revenus par nature'!I9/M9</f>
        <v>56.454783748361727</v>
      </c>
      <c r="J9" s="24">
        <f>'Revenus par nature'!J9/M9</f>
        <v>17.720838794233291</v>
      </c>
      <c r="K9" s="25">
        <f>'Revenus par nature'!K9/M9</f>
        <v>107.14285714285714</v>
      </c>
      <c r="M9" s="26">
        <f>'Charges par habitant'!M9</f>
        <v>1526</v>
      </c>
    </row>
    <row r="10" spans="1:13">
      <c r="A10" s="23" t="s">
        <v>4</v>
      </c>
      <c r="B10" s="24">
        <f>'Revenus par nature'!B10/'Revenus par habitant'!M10</f>
        <v>2733.0842992623816</v>
      </c>
      <c r="C10" s="24">
        <f>'Revenus par nature'!C10/'Revenus par habitant'!M10</f>
        <v>140.43624868282402</v>
      </c>
      <c r="D10" s="24">
        <f>'Revenus par nature'!D10/'Revenus par habitant'!M10</f>
        <v>166.82139093782931</v>
      </c>
      <c r="E10" s="24">
        <f>'Revenus par nature'!E10/'Revenus par habitant'!M10</f>
        <v>924.44783983140144</v>
      </c>
      <c r="F10" s="24">
        <f>'Revenus par nature'!F10/M10</f>
        <v>12.122233930453108</v>
      </c>
      <c r="G10" s="24">
        <f>'Revenus par nature'!G10/M10</f>
        <v>451.90094836670181</v>
      </c>
      <c r="H10" s="24">
        <f>'Revenus par nature'!H10/M10</f>
        <v>602.09167544783986</v>
      </c>
      <c r="I10" s="24">
        <f>'Revenus par nature'!I10/M10</f>
        <v>54.173867228661749</v>
      </c>
      <c r="J10" s="24">
        <f>'Revenus par nature'!J10/M10</f>
        <v>20.90094836670179</v>
      </c>
      <c r="K10" s="25">
        <f>'Revenus par nature'!K10/M10</f>
        <v>41.680716543730242</v>
      </c>
      <c r="M10" s="26">
        <f>'Charges par habitant'!M10</f>
        <v>1898</v>
      </c>
    </row>
    <row r="11" spans="1:13">
      <c r="A11" s="23" t="s">
        <v>5</v>
      </c>
      <c r="B11" s="24">
        <f>'Revenus par nature'!B11/'Revenus par habitant'!M11</f>
        <v>2857.7749077490776</v>
      </c>
      <c r="C11" s="24">
        <f>'Revenus par nature'!C11/'Revenus par habitant'!M11</f>
        <v>58.61992619926199</v>
      </c>
      <c r="D11" s="24">
        <f>'Revenus par nature'!D11/'Revenus par habitant'!M11</f>
        <v>539.53136531365317</v>
      </c>
      <c r="E11" s="24">
        <f>'Revenus par nature'!E11/'Revenus par habitant'!M11</f>
        <v>1049.7047970479705</v>
      </c>
      <c r="F11" s="24">
        <f>'Revenus par nature'!F11/M11</f>
        <v>1.1254612546125462</v>
      </c>
      <c r="G11" s="24">
        <f>'Revenus par nature'!G11/M11</f>
        <v>45.442804428044283</v>
      </c>
      <c r="H11" s="24">
        <f>'Revenus par nature'!H11/M11</f>
        <v>321.6752767527675</v>
      </c>
      <c r="I11" s="24">
        <f>'Revenus par nature'!I11/M11</f>
        <v>36.494464944649444</v>
      </c>
      <c r="J11" s="24">
        <f>'Revenus par nature'!J11/M11</f>
        <v>25.162361623616235</v>
      </c>
      <c r="K11" s="25">
        <f>'Revenus par nature'!K11/M11</f>
        <v>185.60885608856088</v>
      </c>
      <c r="M11" s="26">
        <f>'Charges par habitant'!M11</f>
        <v>271</v>
      </c>
    </row>
    <row r="12" spans="1:13">
      <c r="A12" s="23" t="s">
        <v>6</v>
      </c>
      <c r="B12" s="24">
        <f>'Revenus par nature'!B12/'Revenus par habitant'!M12</f>
        <v>2644.4495949594962</v>
      </c>
      <c r="C12" s="24">
        <f>'Revenus par nature'!C12/'Revenus par habitant'!M12</f>
        <v>6.7387488748874889</v>
      </c>
      <c r="D12" s="24">
        <f>'Revenus par nature'!D12/'Revenus par habitant'!M12</f>
        <v>151.03892889288929</v>
      </c>
      <c r="E12" s="24">
        <f>'Revenus par nature'!E12/'Revenus par habitant'!M12</f>
        <v>1460.2745274527454</v>
      </c>
      <c r="F12" s="24">
        <f>'Revenus par nature'!F12/M12</f>
        <v>18.143339333933394</v>
      </c>
      <c r="G12" s="24">
        <f>'Revenus par nature'!G12/M12</f>
        <v>89.637038703870388</v>
      </c>
      <c r="H12" s="24">
        <f>'Revenus par nature'!H12/M12</f>
        <v>223.16629162916291</v>
      </c>
      <c r="I12" s="24">
        <f>'Revenus par nature'!I12/M12</f>
        <v>59.944419441944191</v>
      </c>
      <c r="J12" s="24">
        <f>'Revenus par nature'!J12/M12</f>
        <v>34.504950495049506</v>
      </c>
      <c r="K12" s="25">
        <f>'Revenus par nature'!K12/M12</f>
        <v>135.81773177317731</v>
      </c>
      <c r="M12" s="26">
        <f>'Charges par habitant'!M12</f>
        <v>4444</v>
      </c>
    </row>
    <row r="13" spans="1:13">
      <c r="A13" s="23" t="s">
        <v>7</v>
      </c>
      <c r="B13" s="24">
        <f>'Revenus par nature'!B13/'Revenus par habitant'!M13</f>
        <v>1972.8589341692791</v>
      </c>
      <c r="C13" s="24">
        <f>'Revenus par nature'!C13/'Revenus par habitant'!M13</f>
        <v>0.30303030303030304</v>
      </c>
      <c r="D13" s="24">
        <f>'Revenus par nature'!D13/'Revenus par habitant'!M13</f>
        <v>332.72413793103448</v>
      </c>
      <c r="E13" s="24">
        <f>'Revenus par nature'!E13/'Revenus par habitant'!M13</f>
        <v>1606.6071055381401</v>
      </c>
      <c r="F13" s="24">
        <f>'Revenus par nature'!F13/M13</f>
        <v>2.891327063740857</v>
      </c>
      <c r="G13" s="24">
        <f>'Revenus par nature'!G13/M13</f>
        <v>29.131661442006269</v>
      </c>
      <c r="H13" s="24">
        <f>'Revenus par nature'!H13/M13</f>
        <v>727.45977011494256</v>
      </c>
      <c r="I13" s="24">
        <f>'Revenus par nature'!I13/M13</f>
        <v>40.310344827586206</v>
      </c>
      <c r="J13" s="24">
        <f>'Revenus par nature'!J13/M13</f>
        <v>289.83594566353185</v>
      </c>
      <c r="K13" s="25">
        <f>'Revenus par nature'!K13/M13</f>
        <v>72.022988505747122</v>
      </c>
      <c r="M13" s="26">
        <f>'Charges par habitant'!M13</f>
        <v>957</v>
      </c>
    </row>
    <row r="14" spans="1:13">
      <c r="A14" s="23" t="s">
        <v>8</v>
      </c>
      <c r="B14" s="24">
        <f>'Revenus par nature'!B14/'Revenus par habitant'!M14</f>
        <v>2376.0300782033287</v>
      </c>
      <c r="C14" s="24">
        <f>'Revenus par nature'!C14/'Revenus par habitant'!M14</f>
        <v>7.7304992981752561</v>
      </c>
      <c r="D14" s="24">
        <f>'Revenus par nature'!D14/'Revenus par habitant'!M14</f>
        <v>170.33126127932624</v>
      </c>
      <c r="E14" s="24">
        <f>'Revenus par nature'!E14/'Revenus par habitant'!M14</f>
        <v>2463.1584118708643</v>
      </c>
      <c r="F14" s="24">
        <f>'Revenus par nature'!F14/M14</f>
        <v>2.1102867455383998</v>
      </c>
      <c r="G14" s="24">
        <f>'Revenus par nature'!G14/M14</f>
        <v>201.9901744535793</v>
      </c>
      <c r="H14" s="24">
        <f>'Revenus par nature'!H14/M14</f>
        <v>624.68798877080405</v>
      </c>
      <c r="I14" s="24">
        <f>'Revenus par nature'!I14/M14</f>
        <v>66.204732303990369</v>
      </c>
      <c r="J14" s="24">
        <f>'Revenus par nature'!J14/M14</f>
        <v>21.656306396631241</v>
      </c>
      <c r="K14" s="25">
        <f>'Revenus par nature'!K14/M14</f>
        <v>384.21816723481049</v>
      </c>
      <c r="M14" s="26">
        <f>'Charges par habitant'!M14</f>
        <v>4987</v>
      </c>
    </row>
    <row r="15" spans="1:13">
      <c r="A15" s="23" t="s">
        <v>9</v>
      </c>
      <c r="B15" s="24">
        <f>'Revenus par nature'!B15/'Revenus par habitant'!M15</f>
        <v>2723.7138114209829</v>
      </c>
      <c r="C15" s="24">
        <f>'Revenus par nature'!C15/'Revenus par habitant'!M15</f>
        <v>8.9820717131474108</v>
      </c>
      <c r="D15" s="24">
        <f>'Revenus par nature'!D15/'Revenus par habitant'!M15</f>
        <v>135.21204072598496</v>
      </c>
      <c r="E15" s="24">
        <f>'Revenus par nature'!E15/'Revenus par habitant'!M15</f>
        <v>1424.5301018149623</v>
      </c>
      <c r="F15" s="24">
        <f>'Revenus par nature'!F15/M15</f>
        <v>6.716246126604692</v>
      </c>
      <c r="G15" s="24">
        <f>'Revenus par nature'!G15/M15</f>
        <v>69.014829570606466</v>
      </c>
      <c r="H15" s="24">
        <f>'Revenus par nature'!H15/M15</f>
        <v>395.72797698096502</v>
      </c>
      <c r="I15" s="24">
        <f>'Revenus par nature'!I15/M15</f>
        <v>69.206728640991585</v>
      </c>
      <c r="J15" s="24">
        <f>'Revenus par nature'!J15/M15</f>
        <v>1.9955732625055334</v>
      </c>
      <c r="K15" s="25">
        <f>'Revenus par nature'!K15/M15</f>
        <v>486.14718902169102</v>
      </c>
      <c r="M15" s="26">
        <f>'Charges par habitant'!M15</f>
        <v>4518</v>
      </c>
    </row>
    <row r="16" spans="1:13">
      <c r="A16" s="23" t="s">
        <v>10</v>
      </c>
      <c r="B16" s="24">
        <f>'Revenus par nature'!B16/'Revenus par habitant'!M16</f>
        <v>2492.8720014321516</v>
      </c>
      <c r="C16" s="24">
        <f>'Revenus par nature'!C16/'Revenus par habitant'!M16</f>
        <v>0</v>
      </c>
      <c r="D16" s="24">
        <f>'Revenus par nature'!D16/'Revenus par habitant'!M16</f>
        <v>125.11009667024705</v>
      </c>
      <c r="E16" s="24">
        <f>'Revenus par nature'!E16/'Revenus par habitant'!M16</f>
        <v>732.69011815252418</v>
      </c>
      <c r="F16" s="24">
        <f>'Revenus par nature'!F16/M16</f>
        <v>16.959541711421412</v>
      </c>
      <c r="G16" s="24">
        <f>'Revenus par nature'!G16/M16</f>
        <v>212.97028284998208</v>
      </c>
      <c r="H16" s="24">
        <f>'Revenus par nature'!H16/M16</f>
        <v>494.99820981023987</v>
      </c>
      <c r="I16" s="24">
        <f>'Revenus par nature'!I16/M16</f>
        <v>60.616541353383461</v>
      </c>
      <c r="J16" s="24">
        <f>'Revenus par nature'!J16/M16</f>
        <v>1.7194772645900465</v>
      </c>
      <c r="K16" s="25">
        <f>'Revenus par nature'!K16/M16</f>
        <v>289.25850340136054</v>
      </c>
      <c r="M16" s="26">
        <f>'Charges par habitant'!M16</f>
        <v>5586</v>
      </c>
    </row>
    <row r="17" spans="1:13">
      <c r="A17" s="23" t="s">
        <v>11</v>
      </c>
      <c r="B17" s="24">
        <f>'Revenus par nature'!B17/'Revenus par habitant'!M17</f>
        <v>3629.8247809762202</v>
      </c>
      <c r="C17" s="24">
        <f>'Revenus par nature'!C17/'Revenus par habitant'!M17</f>
        <v>5.6320400500625784E-2</v>
      </c>
      <c r="D17" s="24">
        <f>'Revenus par nature'!D17/'Revenus par habitant'!M17</f>
        <v>430.94618272841052</v>
      </c>
      <c r="E17" s="24">
        <f>'Revenus par nature'!E17/'Revenus par habitant'!M17</f>
        <v>1575.4780976220275</v>
      </c>
      <c r="F17" s="24">
        <f>'Revenus par nature'!F17/M17</f>
        <v>29.256570713391739</v>
      </c>
      <c r="G17" s="24">
        <f>'Revenus par nature'!G17/M17</f>
        <v>13.274092615769712</v>
      </c>
      <c r="H17" s="24">
        <f>'Revenus par nature'!H17/M17</f>
        <v>283.91802252816018</v>
      </c>
      <c r="I17" s="24">
        <f>'Revenus par nature'!I17/M17</f>
        <v>66.85043804755945</v>
      </c>
      <c r="J17" s="24">
        <f>'Revenus par nature'!J17/M17</f>
        <v>33.078848560700877</v>
      </c>
      <c r="K17" s="25">
        <f>'Revenus par nature'!K17/M17</f>
        <v>184.32415519399248</v>
      </c>
      <c r="M17" s="26">
        <f>'Charges par habitant'!M17</f>
        <v>1598</v>
      </c>
    </row>
    <row r="18" spans="1:13">
      <c r="A18" s="23" t="s">
        <v>12</v>
      </c>
      <c r="B18" s="24">
        <f>'Revenus par nature'!B18/'Revenus par habitant'!M18</f>
        <v>2332.9417933927634</v>
      </c>
      <c r="C18" s="24">
        <f>'Revenus par nature'!C18/'Revenus par habitant'!M18</f>
        <v>0</v>
      </c>
      <c r="D18" s="24">
        <f>'Revenus par nature'!D18/'Revenus par habitant'!M18</f>
        <v>271.11501485754241</v>
      </c>
      <c r="E18" s="24">
        <f>'Revenus par nature'!E18/'Revenus par habitant'!M18</f>
        <v>1418.1983918895298</v>
      </c>
      <c r="F18" s="24">
        <f>'Revenus par nature'!F18/M18</f>
        <v>20.701800384548157</v>
      </c>
      <c r="G18" s="24">
        <f>'Revenus par nature'!G18/M18</f>
        <v>169.22303793043173</v>
      </c>
      <c r="H18" s="24">
        <f>'Revenus par nature'!H18/M18</f>
        <v>292.53731865058558</v>
      </c>
      <c r="I18" s="24">
        <f>'Revenus par nature'!I18/M18</f>
        <v>81.89547281943716</v>
      </c>
      <c r="J18" s="24">
        <f>'Revenus par nature'!J18/M18</f>
        <v>30.691662296801258</v>
      </c>
      <c r="K18" s="25">
        <f>'Revenus par nature'!K18/M18</f>
        <v>110.84775388918021</v>
      </c>
      <c r="M18" s="26">
        <f>'Charges par habitant'!M18</f>
        <v>5721</v>
      </c>
    </row>
    <row r="19" spans="1:13">
      <c r="A19" s="23" t="s">
        <v>52</v>
      </c>
      <c r="B19" s="24">
        <f>'Revenus par nature'!B19/'Revenus par habitant'!M19</f>
        <v>2829.9560796192127</v>
      </c>
      <c r="C19" s="24">
        <f>'Revenus par nature'!C19/'Revenus par habitant'!M19</f>
        <v>45.826914755517095</v>
      </c>
      <c r="D19" s="24">
        <f>'Revenus par nature'!D19/'Revenus par habitant'!M19</f>
        <v>76.695369969710086</v>
      </c>
      <c r="E19" s="24">
        <f>'Revenus par nature'!E19/'Revenus par habitant'!M19</f>
        <v>952.59303331890953</v>
      </c>
      <c r="F19" s="24">
        <f>'Revenus par nature'!F19/M19</f>
        <v>11.009952401557767</v>
      </c>
      <c r="G19" s="24">
        <f>'Revenus par nature'!G19/M19</f>
        <v>26.22327996538295</v>
      </c>
      <c r="H19" s="24">
        <f>'Revenus par nature'!H19/M19</f>
        <v>251.66962353959326</v>
      </c>
      <c r="I19" s="24">
        <f>'Revenus par nature'!I19/M19</f>
        <v>39.825832972739072</v>
      </c>
      <c r="J19" s="24">
        <f>'Revenus par nature'!J19/M19</f>
        <v>30.998052790999566</v>
      </c>
      <c r="K19" s="25">
        <f>'Revenus par nature'!K19/M19</f>
        <v>152.37992211163998</v>
      </c>
      <c r="M19" s="26">
        <f>'Charges par habitant'!M19</f>
        <v>4622</v>
      </c>
    </row>
    <row r="20" spans="1:13">
      <c r="A20" s="23" t="s">
        <v>13</v>
      </c>
      <c r="B20" s="24">
        <f>'Revenus par nature'!B20/'Revenus par habitant'!M20</f>
        <v>2497.0108015918136</v>
      </c>
      <c r="C20" s="24">
        <f>'Revenus par nature'!C20/'Revenus par habitant'!M20</f>
        <v>1.7055144968732235E-2</v>
      </c>
      <c r="D20" s="24">
        <f>'Revenus par nature'!D20/'Revenus par habitant'!M20</f>
        <v>58.864695849914725</v>
      </c>
      <c r="E20" s="24">
        <f>'Revenus par nature'!E20/'Revenus par habitant'!M20</f>
        <v>1216.0426378624218</v>
      </c>
      <c r="F20" s="24">
        <f>'Revenus par nature'!F20/M20</f>
        <v>4.4422967595224563</v>
      </c>
      <c r="G20" s="24">
        <f>'Revenus par nature'!G20/M20</f>
        <v>21.851620238772028</v>
      </c>
      <c r="H20" s="24">
        <f>'Revenus par nature'!H20/M20</f>
        <v>403.11483797612277</v>
      </c>
      <c r="I20" s="24">
        <f>'Revenus par nature'!I20/M20</f>
        <v>58.703808982376351</v>
      </c>
      <c r="J20" s="24">
        <f>'Revenus par nature'!J20/M20</f>
        <v>34.55542922114838</v>
      </c>
      <c r="K20" s="25">
        <f>'Revenus par nature'!K20/M20</f>
        <v>145.83456509380329</v>
      </c>
      <c r="M20" s="26">
        <f>'Charges par habitant'!M20</f>
        <v>1759</v>
      </c>
    </row>
    <row r="21" spans="1:13">
      <c r="A21" s="23" t="s">
        <v>14</v>
      </c>
      <c r="B21" s="24">
        <f>'Revenus par nature'!B21/'Revenus par habitant'!M21</f>
        <v>2529.4627709707825</v>
      </c>
      <c r="C21" s="24">
        <f>'Revenus par nature'!C21/'Revenus par habitant'!M21</f>
        <v>78.011310084825638</v>
      </c>
      <c r="D21" s="24">
        <f>'Revenus par nature'!D21/'Revenus par habitant'!M21</f>
        <v>145.30254476908576</v>
      </c>
      <c r="E21" s="24">
        <f>'Revenus par nature'!E21/'Revenus par habitant'!M21</f>
        <v>899.00565504241285</v>
      </c>
      <c r="F21" s="24">
        <f>'Revenus par nature'!F21/M21</f>
        <v>1.4231856738925541</v>
      </c>
      <c r="G21" s="24">
        <f>'Revenus par nature'!G21/M21</f>
        <v>142.60980207351554</v>
      </c>
      <c r="H21" s="24">
        <f>'Revenus par nature'!H21/M21</f>
        <v>445.92082940622055</v>
      </c>
      <c r="I21" s="24">
        <f>'Revenus par nature'!I21/M21</f>
        <v>38.068803016022621</v>
      </c>
      <c r="J21" s="24">
        <f>'Revenus par nature'!J21/M21</f>
        <v>18.242224316682375</v>
      </c>
      <c r="K21" s="25">
        <f>'Revenus par nature'!K21/M21</f>
        <v>200.933081998115</v>
      </c>
      <c r="M21" s="26">
        <f>'Charges par habitant'!M21</f>
        <v>1061</v>
      </c>
    </row>
    <row r="22" spans="1:13">
      <c r="A22" s="23" t="s">
        <v>15</v>
      </c>
      <c r="B22" s="24">
        <f>'Revenus par nature'!B22/'Revenus par habitant'!M22</f>
        <v>1526.2989690721649</v>
      </c>
      <c r="C22" s="24">
        <f>'Revenus par nature'!C22/'Revenus par habitant'!M22</f>
        <v>95.958762886597938</v>
      </c>
      <c r="D22" s="24">
        <f>'Revenus par nature'!D22/'Revenus par habitant'!M22</f>
        <v>391.01030927835052</v>
      </c>
      <c r="E22" s="24">
        <f>'Revenus par nature'!E22/'Revenus par habitant'!M22</f>
        <v>660.2783505154639</v>
      </c>
      <c r="F22" s="24">
        <f>'Revenus par nature'!F22/M22</f>
        <v>179.51546391752578</v>
      </c>
      <c r="G22" s="24">
        <f>'Revenus par nature'!G22/M22</f>
        <v>25.494845360824741</v>
      </c>
      <c r="H22" s="24">
        <f>'Revenus par nature'!H22/M22</f>
        <v>861.73195876288662</v>
      </c>
      <c r="I22" s="24">
        <f>'Revenus par nature'!I22/M22</f>
        <v>0</v>
      </c>
      <c r="J22" s="24">
        <f>'Revenus par nature'!J22/M22</f>
        <v>16.546391752577321</v>
      </c>
      <c r="K22" s="25">
        <f>'Revenus par nature'!K22/M22</f>
        <v>127.11340206185567</v>
      </c>
      <c r="M22" s="26">
        <f>'Charges par habitant'!M22</f>
        <v>97</v>
      </c>
    </row>
    <row r="23" spans="1:13">
      <c r="A23" s="23" t="s">
        <v>16</v>
      </c>
      <c r="B23" s="24">
        <f>'Revenus par nature'!B23/'Revenus par habitant'!M23</f>
        <v>2665.451251303441</v>
      </c>
      <c r="C23" s="24">
        <f>'Revenus par nature'!C23/'Revenus par habitant'!M23</f>
        <v>58.838112617309697</v>
      </c>
      <c r="D23" s="24">
        <f>'Revenus par nature'!D23/'Revenus par habitant'!M23</f>
        <v>93.526590198123046</v>
      </c>
      <c r="E23" s="24">
        <f>'Revenus par nature'!E23/'Revenus par habitant'!M23</f>
        <v>733.521897810219</v>
      </c>
      <c r="F23" s="24">
        <f>'Revenus par nature'!F23/M23</f>
        <v>3.5602189781021898</v>
      </c>
      <c r="G23" s="24">
        <f>'Revenus par nature'!G23/M23</f>
        <v>35.110271115745569</v>
      </c>
      <c r="H23" s="24">
        <f>'Revenus par nature'!H23/M23</f>
        <v>276.60427528675706</v>
      </c>
      <c r="I23" s="24">
        <f>'Revenus par nature'!I23/M23</f>
        <v>43.03102189781022</v>
      </c>
      <c r="J23" s="24">
        <f>'Revenus par nature'!J23/M23</f>
        <v>0</v>
      </c>
      <c r="K23" s="25">
        <f>'Revenus par nature'!K23/M23</f>
        <v>83.442387904066734</v>
      </c>
      <c r="M23" s="26">
        <f>'Charges par habitant'!M23</f>
        <v>3836</v>
      </c>
    </row>
    <row r="24" spans="1:13">
      <c r="A24" s="23" t="s">
        <v>17</v>
      </c>
      <c r="B24" s="24">
        <f>'Revenus par nature'!B24/'Revenus par habitant'!M24</f>
        <v>2991.8944357774312</v>
      </c>
      <c r="C24" s="24">
        <f>'Revenus par nature'!C24/'Revenus par habitant'!M24</f>
        <v>56.67342693707748</v>
      </c>
      <c r="D24" s="24">
        <f>'Revenus par nature'!D24/'Revenus par habitant'!M24</f>
        <v>102.4919396775871</v>
      </c>
      <c r="E24" s="24">
        <f>'Revenus par nature'!E24/'Revenus par habitant'!M24</f>
        <v>709.76651066042643</v>
      </c>
      <c r="F24" s="24">
        <f>'Revenus par nature'!F24/M24</f>
        <v>11.799791991679667</v>
      </c>
      <c r="G24" s="24">
        <f>'Revenus par nature'!G24/M24</f>
        <v>39.872594903796148</v>
      </c>
      <c r="H24" s="24">
        <f>'Revenus par nature'!H24/M24</f>
        <v>246.72594903796153</v>
      </c>
      <c r="I24" s="24">
        <f>'Revenus par nature'!I24/M24</f>
        <v>49.580863234529382</v>
      </c>
      <c r="J24" s="24">
        <f>'Revenus par nature'!J24/M24</f>
        <v>1.4128965158606344</v>
      </c>
      <c r="K24" s="25">
        <f>'Revenus par nature'!K24/M24</f>
        <v>39.065522620904837</v>
      </c>
      <c r="M24" s="26">
        <f>'Charges par habitant'!M24</f>
        <v>1923</v>
      </c>
    </row>
    <row r="25" spans="1:13">
      <c r="A25" s="23" t="s">
        <v>18</v>
      </c>
      <c r="B25" s="24">
        <f>'Revenus par nature'!B25/'Revenus par habitant'!M25</f>
        <v>2498.386644682605</v>
      </c>
      <c r="C25" s="24">
        <f>'Revenus par nature'!C25/'Revenus par habitant'!M25</f>
        <v>54.317807089859855</v>
      </c>
      <c r="D25" s="24">
        <f>'Revenus par nature'!D25/'Revenus par habitant'!M25</f>
        <v>201.40519373454245</v>
      </c>
      <c r="E25" s="24">
        <f>'Revenus par nature'!E25/'Revenus par habitant'!M25</f>
        <v>924.61665292662815</v>
      </c>
      <c r="F25" s="24">
        <f>'Revenus par nature'!F25/M25</f>
        <v>5.9307502061005772</v>
      </c>
      <c r="G25" s="24">
        <f>'Revenus par nature'!G25/M25</f>
        <v>124.79101401483925</v>
      </c>
      <c r="H25" s="24">
        <f>'Revenus par nature'!H25/M25</f>
        <v>364.34666117065126</v>
      </c>
      <c r="I25" s="24">
        <f>'Revenus par nature'!I25/M25</f>
        <v>45.37015663643858</v>
      </c>
      <c r="J25" s="24">
        <f>'Revenus par nature'!J25/M25</f>
        <v>5.1673536685902723</v>
      </c>
      <c r="K25" s="25">
        <f>'Revenus par nature'!K25/M25</f>
        <v>159.83223413025556</v>
      </c>
      <c r="M25" s="26">
        <f>'Charges par habitant'!M25</f>
        <v>2426</v>
      </c>
    </row>
    <row r="26" spans="1:13">
      <c r="A26" s="23" t="s">
        <v>19</v>
      </c>
      <c r="B26" s="24">
        <f>'Revenus par nature'!B26/'Revenus par habitant'!M26</f>
        <v>2175.8046511627908</v>
      </c>
      <c r="C26" s="24">
        <f>'Revenus par nature'!C26/'Revenus par habitant'!M26</f>
        <v>49.172093023255812</v>
      </c>
      <c r="D26" s="24">
        <f>'Revenus par nature'!D26/'Revenus par habitant'!M26</f>
        <v>221.45116279069768</v>
      </c>
      <c r="E26" s="24">
        <f>'Revenus par nature'!E26/'Revenus par habitant'!M26</f>
        <v>733.41395348837204</v>
      </c>
      <c r="F26" s="24">
        <f>'Revenus par nature'!F26/M26</f>
        <v>0</v>
      </c>
      <c r="G26" s="24">
        <f>'Revenus par nature'!G26/M26</f>
        <v>9.8465116279069775</v>
      </c>
      <c r="H26" s="24">
        <f>'Revenus par nature'!H26/M26</f>
        <v>395.58139534883719</v>
      </c>
      <c r="I26" s="24">
        <f>'Revenus par nature'!I26/M26</f>
        <v>41.581395348837212</v>
      </c>
      <c r="J26" s="24">
        <f>'Revenus par nature'!J26/M26</f>
        <v>9.3023255813953494</v>
      </c>
      <c r="K26" s="25">
        <f>'Revenus par nature'!K26/M26</f>
        <v>5.5813953488372094</v>
      </c>
      <c r="M26" s="26">
        <f>'Charges par habitant'!M26</f>
        <v>215</v>
      </c>
    </row>
    <row r="27" spans="1:13">
      <c r="A27" s="23" t="s">
        <v>20</v>
      </c>
      <c r="B27" s="24">
        <f>'Revenus par nature'!B27/'Revenus par habitant'!M27</f>
        <v>1881.042372881356</v>
      </c>
      <c r="C27" s="24">
        <f>'Revenus par nature'!C27/'Revenus par habitant'!M27</f>
        <v>43.063559322033896</v>
      </c>
      <c r="D27" s="24">
        <f>'Revenus par nature'!D27/'Revenus par habitant'!M27</f>
        <v>129.90254237288136</v>
      </c>
      <c r="E27" s="24">
        <f>'Revenus par nature'!E27/'Revenus par habitant'!M27</f>
        <v>791.90677966101691</v>
      </c>
      <c r="F27" s="24">
        <f>'Revenus par nature'!F27/M27</f>
        <v>6.0762711864406782</v>
      </c>
      <c r="G27" s="24">
        <f>'Revenus par nature'!G27/M27</f>
        <v>163.84745762711864</v>
      </c>
      <c r="H27" s="24">
        <f>'Revenus par nature'!H27/M27</f>
        <v>1716.800847457627</v>
      </c>
      <c r="I27" s="24">
        <f>'Revenus par nature'!I27/M27</f>
        <v>24.491525423728813</v>
      </c>
      <c r="J27" s="24">
        <f>'Revenus par nature'!J27/M27</f>
        <v>0</v>
      </c>
      <c r="K27" s="25">
        <f>'Revenus par nature'!K27/M27</f>
        <v>32.783898305084747</v>
      </c>
      <c r="M27" s="26">
        <f>'Charges par habitant'!M27</f>
        <v>236</v>
      </c>
    </row>
    <row r="28" spans="1:13">
      <c r="A28" s="23" t="s">
        <v>21</v>
      </c>
      <c r="B28" s="24">
        <f>'Revenus par nature'!B28/'Revenus par habitant'!M28</f>
        <v>3219.5056603773587</v>
      </c>
      <c r="C28" s="24">
        <f>'Revenus par nature'!C28/'Revenus par habitant'!M28</f>
        <v>76.950943396226421</v>
      </c>
      <c r="D28" s="24">
        <f>'Revenus par nature'!D28/'Revenus par habitant'!M28</f>
        <v>207.10188679245283</v>
      </c>
      <c r="E28" s="24">
        <f>'Revenus par nature'!E28/'Revenus par habitant'!M28</f>
        <v>1049.6603773584907</v>
      </c>
      <c r="F28" s="24">
        <f>'Revenus par nature'!F28/M28</f>
        <v>3.4415094339622643</v>
      </c>
      <c r="G28" s="24">
        <f>'Revenus par nature'!G28/M28</f>
        <v>41.807547169811322</v>
      </c>
      <c r="H28" s="24">
        <f>'Revenus par nature'!H28/M28</f>
        <v>357.47547169811321</v>
      </c>
      <c r="I28" s="24">
        <f>'Revenus par nature'!I28/M28</f>
        <v>47.773584905660378</v>
      </c>
      <c r="J28" s="24">
        <f>'Revenus par nature'!J28/M28</f>
        <v>50.924528301886795</v>
      </c>
      <c r="K28" s="25">
        <f>'Revenus par nature'!K28/M28</f>
        <v>349.05660377358492</v>
      </c>
      <c r="M28" s="26">
        <f>'Charges par habitant'!M28</f>
        <v>265</v>
      </c>
    </row>
    <row r="29" spans="1:13">
      <c r="A29" s="27" t="s">
        <v>51</v>
      </c>
      <c r="B29" s="24">
        <f>'Revenus par nature'!B29/'Revenus par habitant'!M29</f>
        <v>2157.9950147710488</v>
      </c>
      <c r="C29" s="24">
        <f>'Revenus par nature'!C29/'Revenus par habitant'!M29</f>
        <v>112.79292836041358</v>
      </c>
      <c r="D29" s="24">
        <f>'Revenus par nature'!D29/'Revenus par habitant'!M29</f>
        <v>149.63709379615952</v>
      </c>
      <c r="E29" s="24">
        <f>'Revenus par nature'!E29/'Revenus par habitant'!M29</f>
        <v>941.89900295420978</v>
      </c>
      <c r="F29" s="24">
        <f>'Revenus par nature'!F29/M29</f>
        <v>11.932976366322009</v>
      </c>
      <c r="G29" s="24">
        <f>'Revenus par nature'!G29/M29</f>
        <v>200.98947562776956</v>
      </c>
      <c r="H29" s="24">
        <f>'Revenus par nature'!H29/M29</f>
        <v>1196.9842134416544</v>
      </c>
      <c r="I29" s="24">
        <f>'Revenus par nature'!I29/M29</f>
        <v>38.842596011816838</v>
      </c>
      <c r="J29" s="24">
        <f>'Revenus par nature'!J29/M29</f>
        <v>33.311484490398819</v>
      </c>
      <c r="K29" s="25">
        <f>'Revenus par nature'!K29/M29</f>
        <v>478.53083456425406</v>
      </c>
      <c r="M29" s="26">
        <f>'Charges par habitant'!M29</f>
        <v>10832</v>
      </c>
    </row>
    <row r="30" spans="1:13">
      <c r="A30" s="23" t="s">
        <v>22</v>
      </c>
      <c r="B30" s="24">
        <f>'Revenus par nature'!B30/'Revenus par habitant'!M30</f>
        <v>2623.2869757174394</v>
      </c>
      <c r="C30" s="24">
        <f>'Revenus par nature'!C30/'Revenus par habitant'!M30</f>
        <v>79.309050772626932</v>
      </c>
      <c r="D30" s="24">
        <f>'Revenus par nature'!D30/'Revenus par habitant'!M30</f>
        <v>475.73068432671084</v>
      </c>
      <c r="E30" s="24">
        <f>'Revenus par nature'!E30/'Revenus par habitant'!M30</f>
        <v>1252.317880794702</v>
      </c>
      <c r="F30" s="24">
        <f>'Revenus par nature'!F30/M30</f>
        <v>0.66445916114790282</v>
      </c>
      <c r="G30" s="24">
        <f>'Revenus par nature'!G30/M30</f>
        <v>60.17880794701987</v>
      </c>
      <c r="H30" s="24">
        <f>'Revenus par nature'!H30/M30</f>
        <v>366.5496688741722</v>
      </c>
      <c r="I30" s="24">
        <f>'Revenus par nature'!I30/M30</f>
        <v>37.452538631346577</v>
      </c>
      <c r="J30" s="24">
        <f>'Revenus par nature'!J30/M30</f>
        <v>106.06181015452539</v>
      </c>
      <c r="K30" s="25">
        <f>'Revenus par nature'!K30/M30</f>
        <v>433.59823399558496</v>
      </c>
      <c r="M30" s="26">
        <f>'Charges par habitant'!M30</f>
        <v>453</v>
      </c>
    </row>
    <row r="31" spans="1:13">
      <c r="A31" s="23" t="s">
        <v>23</v>
      </c>
      <c r="B31" s="24">
        <f>'Revenus par nature'!B31/'Revenus par habitant'!M31</f>
        <v>1868.0059970014993</v>
      </c>
      <c r="C31" s="24">
        <f>'Revenus par nature'!C31/'Revenus par habitant'!M31</f>
        <v>200.47076461769115</v>
      </c>
      <c r="D31" s="24">
        <f>'Revenus par nature'!D31/'Revenus par habitant'!M31</f>
        <v>276.76761619190404</v>
      </c>
      <c r="E31" s="24">
        <f>'Revenus par nature'!E31/'Revenus par habitant'!M31</f>
        <v>1489.5247376311845</v>
      </c>
      <c r="F31" s="24">
        <f>'Revenus par nature'!F31/M31</f>
        <v>3.3223388305847075</v>
      </c>
      <c r="G31" s="24">
        <f>'Revenus par nature'!G31/M31</f>
        <v>304.56971514242878</v>
      </c>
      <c r="H31" s="24">
        <f>'Revenus par nature'!H31/M31</f>
        <v>1490.2218890554723</v>
      </c>
      <c r="I31" s="24">
        <f>'Revenus par nature'!I31/M31</f>
        <v>34.589205397301349</v>
      </c>
      <c r="J31" s="24">
        <f>'Revenus par nature'!J31/M31</f>
        <v>58.326836581709145</v>
      </c>
      <c r="K31" s="25">
        <f>'Revenus par nature'!K31/M31</f>
        <v>207.94152923538232</v>
      </c>
      <c r="M31" s="26">
        <f>'Charges par habitant'!M31</f>
        <v>667</v>
      </c>
    </row>
    <row r="32" spans="1:13">
      <c r="A32" s="23" t="s">
        <v>24</v>
      </c>
      <c r="B32" s="24">
        <f>'Revenus par nature'!B32/'Revenus par habitant'!M32</f>
        <v>2341.790634849167</v>
      </c>
      <c r="C32" s="24">
        <f>'Revenus par nature'!C32/'Revenus par habitant'!M32</f>
        <v>70.503376857271505</v>
      </c>
      <c r="D32" s="24">
        <f>'Revenus par nature'!D32/'Revenus par habitant'!M32</f>
        <v>339.15713642503374</v>
      </c>
      <c r="E32" s="24">
        <f>'Revenus par nature'!E32/'Revenus par habitant'!M32</f>
        <v>886.79963980189109</v>
      </c>
      <c r="F32" s="24">
        <f>'Revenus par nature'!F32/M32</f>
        <v>15.008104457451598</v>
      </c>
      <c r="G32" s="24">
        <f>'Revenus par nature'!G32/M32</f>
        <v>32.594326879783878</v>
      </c>
      <c r="H32" s="24">
        <f>'Revenus par nature'!H32/M32</f>
        <v>613.48941918054925</v>
      </c>
      <c r="I32" s="24">
        <f>'Revenus par nature'!I32/M32</f>
        <v>0</v>
      </c>
      <c r="J32" s="24">
        <f>'Revenus par nature'!J32/M32</f>
        <v>0</v>
      </c>
      <c r="K32" s="25">
        <f>'Revenus par nature'!K32/M32</f>
        <v>80.119765871229177</v>
      </c>
      <c r="M32" s="26">
        <f>'Charges par habitant'!M32</f>
        <v>2221</v>
      </c>
    </row>
    <row r="33" spans="1:13">
      <c r="A33" s="23" t="s">
        <v>53</v>
      </c>
      <c r="B33" s="24">
        <f>'Revenus par nature'!B33/'Revenus par habitant'!M33</f>
        <v>2259.8055710306407</v>
      </c>
      <c r="C33" s="24">
        <f>'Revenus par nature'!C33/'Revenus par habitant'!M33</f>
        <v>85.503064066852374</v>
      </c>
      <c r="D33" s="24">
        <f>'Revenus par nature'!D33/'Revenus par habitant'!M33</f>
        <v>150.43621169916435</v>
      </c>
      <c r="E33" s="24">
        <f>'Revenus par nature'!E33/'Revenus par habitant'!M33</f>
        <v>838.89303621169915</v>
      </c>
      <c r="F33" s="24">
        <f>'Revenus par nature'!F33/M33</f>
        <v>4.3481894150417828</v>
      </c>
      <c r="G33" s="24">
        <f>'Revenus par nature'!G33/M33</f>
        <v>50.542618384401116</v>
      </c>
      <c r="H33" s="24">
        <f>'Revenus par nature'!H33/M33</f>
        <v>361.88356545961005</v>
      </c>
      <c r="I33" s="24">
        <f>'Revenus par nature'!I33/M33</f>
        <v>30.55933147632312</v>
      </c>
      <c r="J33" s="24">
        <f>'Revenus par nature'!J33/M33</f>
        <v>29.862395543175488</v>
      </c>
      <c r="K33" s="25">
        <f>'Revenus par nature'!K33/M33</f>
        <v>67.99721448467966</v>
      </c>
      <c r="M33" s="26">
        <f>'Charges par habitant'!M33</f>
        <v>1795</v>
      </c>
    </row>
    <row r="34" spans="1:13">
      <c r="A34" s="23" t="s">
        <v>25</v>
      </c>
      <c r="B34" s="24">
        <f>'Revenus par nature'!B34/'Revenus par habitant'!M34</f>
        <v>2128.0075901328273</v>
      </c>
      <c r="C34" s="24">
        <f>'Revenus par nature'!C34/'Revenus par habitant'!M34</f>
        <v>106.9898798228969</v>
      </c>
      <c r="D34" s="24">
        <f>'Revenus par nature'!D34/'Revenus par habitant'!M34</f>
        <v>107.96774193548387</v>
      </c>
      <c r="E34" s="24">
        <f>'Revenus par nature'!E34/'Revenus par habitant'!M34</f>
        <v>802.35420619860849</v>
      </c>
      <c r="F34" s="24">
        <f>'Revenus par nature'!F34/M34</f>
        <v>0.97722960151802651</v>
      </c>
      <c r="G34" s="24">
        <f>'Revenus par nature'!G34/M34</f>
        <v>301.79886148007591</v>
      </c>
      <c r="H34" s="24">
        <f>'Revenus par nature'!H34/M34</f>
        <v>522.73877292852626</v>
      </c>
      <c r="I34" s="24">
        <f>'Revenus par nature'!I34/M34</f>
        <v>32.733080328905757</v>
      </c>
      <c r="J34" s="24">
        <f>'Revenus par nature'!J34/M34</f>
        <v>30.074636306135357</v>
      </c>
      <c r="K34" s="25">
        <f>'Revenus par nature'!K34/M34</f>
        <v>82.704617330803288</v>
      </c>
      <c r="M34" s="26">
        <f>'Charges par habitant'!M34</f>
        <v>1581</v>
      </c>
    </row>
    <row r="35" spans="1:13">
      <c r="A35" s="23" t="s">
        <v>26</v>
      </c>
      <c r="B35" s="24">
        <f>'Revenus par nature'!B35/'Revenus par habitant'!M35</f>
        <v>2417.960739030023</v>
      </c>
      <c r="C35" s="24">
        <f>'Revenus par nature'!C35/'Revenus par habitant'!M35</f>
        <v>40.355658198614321</v>
      </c>
      <c r="D35" s="24">
        <f>'Revenus par nature'!D35/'Revenus par habitant'!M35</f>
        <v>282.01154734411085</v>
      </c>
      <c r="E35" s="24">
        <f>'Revenus par nature'!E35/'Revenus par habitant'!M35</f>
        <v>646.48267898383369</v>
      </c>
      <c r="F35" s="24">
        <f>'Revenus par nature'!F35/M35</f>
        <v>472.23325635103924</v>
      </c>
      <c r="G35" s="24">
        <f>'Revenus par nature'!G35/M35</f>
        <v>6.1293302540415704</v>
      </c>
      <c r="H35" s="24">
        <f>'Revenus par nature'!H35/M35</f>
        <v>469.87990762124713</v>
      </c>
      <c r="I35" s="24">
        <f>'Revenus par nature'!I35/M35</f>
        <v>29.011547344110856</v>
      </c>
      <c r="J35" s="24">
        <f>'Revenus par nature'!J35/M35</f>
        <v>17.849884526558892</v>
      </c>
      <c r="K35" s="25">
        <f>'Revenus par nature'!K35/M35</f>
        <v>13.394919168591224</v>
      </c>
      <c r="M35" s="26">
        <f>'Charges par habitant'!M35</f>
        <v>433</v>
      </c>
    </row>
    <row r="36" spans="1:13">
      <c r="A36" s="23" t="s">
        <v>27</v>
      </c>
      <c r="B36" s="24">
        <f>'Revenus par nature'!B36/'Revenus par habitant'!M36</f>
        <v>2543.1826923076924</v>
      </c>
      <c r="C36" s="24">
        <f>'Revenus par nature'!C36/'Revenus par habitant'!M36</f>
        <v>164.07211538461539</v>
      </c>
      <c r="D36" s="24">
        <f>'Revenus par nature'!D36/'Revenus par habitant'!M36</f>
        <v>620.07692307692309</v>
      </c>
      <c r="E36" s="24">
        <f>'Revenus par nature'!E36/'Revenus par habitant'!M36</f>
        <v>2404.1490384615386</v>
      </c>
      <c r="F36" s="24">
        <f>'Revenus par nature'!F36/M36</f>
        <v>2.5336538461538463</v>
      </c>
      <c r="G36" s="24">
        <f>'Revenus par nature'!G36/M36</f>
        <v>214.17307692307693</v>
      </c>
      <c r="H36" s="24">
        <f>'Revenus par nature'!H36/M36</f>
        <v>720.62019230769226</v>
      </c>
      <c r="I36" s="24">
        <f>'Revenus par nature'!I36/M36</f>
        <v>21.860576923076923</v>
      </c>
      <c r="J36" s="24">
        <f>'Revenus par nature'!J36/M36</f>
        <v>0</v>
      </c>
      <c r="K36" s="25">
        <f>'Revenus par nature'!K36/M36</f>
        <v>43.75</v>
      </c>
      <c r="M36" s="26">
        <f>'Charges par habitant'!M36</f>
        <v>208</v>
      </c>
    </row>
    <row r="37" spans="1:13">
      <c r="A37" s="23" t="s">
        <v>28</v>
      </c>
      <c r="B37" s="24">
        <f>'Revenus par nature'!B37/'Revenus par habitant'!M37</f>
        <v>2203.9819897084049</v>
      </c>
      <c r="C37" s="24">
        <f>'Revenus par nature'!C37/'Revenus par habitant'!M37</f>
        <v>70.410806174957116</v>
      </c>
      <c r="D37" s="24">
        <f>'Revenus par nature'!D37/'Revenus par habitant'!M37</f>
        <v>274.89965694682678</v>
      </c>
      <c r="E37" s="24">
        <f>'Revenus par nature'!E37/'Revenus par habitant'!M37</f>
        <v>818.78987993138935</v>
      </c>
      <c r="F37" s="24">
        <f>'Revenus par nature'!F37/M37</f>
        <v>6.5497427101200687</v>
      </c>
      <c r="G37" s="24">
        <f>'Revenus par nature'!G37/M37</f>
        <v>75.144082332761585</v>
      </c>
      <c r="H37" s="24">
        <f>'Revenus par nature'!H37/M37</f>
        <v>552.95025728987991</v>
      </c>
      <c r="I37" s="24">
        <f>'Revenus par nature'!I37/M37</f>
        <v>30.441680960548887</v>
      </c>
      <c r="J37" s="24">
        <f>'Revenus par nature'!J37/M37</f>
        <v>3.6355060034305318</v>
      </c>
      <c r="K37" s="25">
        <f>'Revenus par nature'!K37/M37</f>
        <v>78.510291595197259</v>
      </c>
      <c r="M37" s="26">
        <f>'Charges par habitant'!M37</f>
        <v>1166</v>
      </c>
    </row>
    <row r="38" spans="1:13">
      <c r="A38" s="23" t="s">
        <v>29</v>
      </c>
      <c r="B38" s="24">
        <f>'Revenus par nature'!B38/'Revenus par habitant'!M38</f>
        <v>2613.1036585365855</v>
      </c>
      <c r="C38" s="24">
        <f>'Revenus par nature'!C38/'Revenus par habitant'!M38</f>
        <v>44.212195121951218</v>
      </c>
      <c r="D38" s="24">
        <f>'Revenus par nature'!D38/'Revenus par habitant'!M38</f>
        <v>463.34268292682924</v>
      </c>
      <c r="E38" s="24">
        <f>'Revenus par nature'!E38/'Revenus par habitant'!M38</f>
        <v>901.62317073170732</v>
      </c>
      <c r="F38" s="24">
        <f>'Revenus par nature'!F38/M38</f>
        <v>1.5658536585365854</v>
      </c>
      <c r="G38" s="24">
        <f>'Revenus par nature'!G38/M38</f>
        <v>98.652439024390247</v>
      </c>
      <c r="H38" s="24">
        <f>'Revenus par nature'!H38/M38</f>
        <v>323.78292682926832</v>
      </c>
      <c r="I38" s="24">
        <f>'Revenus par nature'!I38/M38</f>
        <v>33.084146341463416</v>
      </c>
      <c r="J38" s="24">
        <f>'Revenus par nature'!J38/M38</f>
        <v>40.895121951219515</v>
      </c>
      <c r="K38" s="25">
        <f>'Revenus par nature'!K38/M38</f>
        <v>341.35853658536587</v>
      </c>
      <c r="M38" s="26">
        <f>'Charges par habitant'!M38</f>
        <v>820</v>
      </c>
    </row>
    <row r="39" spans="1:13">
      <c r="A39" s="23" t="s">
        <v>30</v>
      </c>
      <c r="B39" s="24">
        <f>'Revenus par nature'!B39/'Revenus par habitant'!M39</f>
        <v>2288.3447963800904</v>
      </c>
      <c r="C39" s="24">
        <f>'Revenus par nature'!C39/'Revenus par habitant'!M39</f>
        <v>97.381900452488694</v>
      </c>
      <c r="D39" s="24">
        <f>'Revenus par nature'!D39/'Revenus par habitant'!M39</f>
        <v>363.66606334841629</v>
      </c>
      <c r="E39" s="24">
        <f>'Revenus par nature'!E39/'Revenus par habitant'!M39</f>
        <v>907.22443438914024</v>
      </c>
      <c r="F39" s="24">
        <f>'Revenus par nature'!F39/M39</f>
        <v>23.071493212669683</v>
      </c>
      <c r="G39" s="24">
        <f>'Revenus par nature'!G39/M39</f>
        <v>160.15656108597284</v>
      </c>
      <c r="H39" s="24">
        <f>'Revenus par nature'!H39/M39</f>
        <v>342.62352941176471</v>
      </c>
      <c r="I39" s="24">
        <f>'Revenus par nature'!I39/M39</f>
        <v>43.09140271493213</v>
      </c>
      <c r="J39" s="24">
        <f>'Revenus par nature'!J39/M39</f>
        <v>10.809049773755657</v>
      </c>
      <c r="K39" s="25">
        <f>'Revenus par nature'!K39/M39</f>
        <v>312.03438914027151</v>
      </c>
      <c r="M39" s="26">
        <f>'Charges par habitant'!M39</f>
        <v>1105</v>
      </c>
    </row>
    <row r="40" spans="1:13">
      <c r="A40" s="23" t="s">
        <v>31</v>
      </c>
      <c r="B40" s="24">
        <f>'Revenus par nature'!B40/'Revenus par habitant'!M40</f>
        <v>2477.6060606060605</v>
      </c>
      <c r="C40" s="24">
        <f>'Revenus par nature'!C40/'Revenus par habitant'!M40</f>
        <v>273.13131313131311</v>
      </c>
      <c r="D40" s="24">
        <f>'Revenus par nature'!D40/'Revenus par habitant'!M40</f>
        <v>762.72727272727275</v>
      </c>
      <c r="E40" s="24">
        <f>'Revenus par nature'!E40/'Revenus par habitant'!M40</f>
        <v>843.11111111111109</v>
      </c>
      <c r="F40" s="24">
        <f>'Revenus par nature'!F40/M40</f>
        <v>3.4848484848484849</v>
      </c>
      <c r="G40" s="24">
        <f>'Revenus par nature'!G40/M40</f>
        <v>185.5151515151515</v>
      </c>
      <c r="H40" s="24">
        <f>'Revenus par nature'!H40/M40</f>
        <v>21.252525252525253</v>
      </c>
      <c r="I40" s="24">
        <f>'Revenus par nature'!I40/M40</f>
        <v>0</v>
      </c>
      <c r="J40" s="24">
        <f>'Revenus par nature'!J40/M40</f>
        <v>36.939393939393938</v>
      </c>
      <c r="K40" s="25">
        <f>'Revenus par nature'!K40/M40</f>
        <v>107.07070707070707</v>
      </c>
      <c r="M40" s="26">
        <f>'Charges par habitant'!M40</f>
        <v>99</v>
      </c>
    </row>
    <row r="41" spans="1:13">
      <c r="A41" s="23" t="s">
        <v>32</v>
      </c>
      <c r="B41" s="24">
        <f>'Revenus par nature'!B41/'Revenus par habitant'!M41</f>
        <v>2807.5649271844659</v>
      </c>
      <c r="C41" s="24">
        <f>'Revenus par nature'!C41/'Revenus par habitant'!M41</f>
        <v>92.050970873786412</v>
      </c>
      <c r="D41" s="24">
        <f>'Revenus par nature'!D41/'Revenus par habitant'!M41</f>
        <v>486.39441747572818</v>
      </c>
      <c r="E41" s="24">
        <f>'Revenus par nature'!E41/'Revenus par habitant'!M41</f>
        <v>807.60133495145635</v>
      </c>
      <c r="F41" s="24">
        <f>'Revenus par nature'!F41/M41</f>
        <v>38.837378640776699</v>
      </c>
      <c r="G41" s="24">
        <f>'Revenus par nature'!G41/M41</f>
        <v>256.37560679611653</v>
      </c>
      <c r="H41" s="24">
        <f>'Revenus par nature'!H41/M41</f>
        <v>283.00303398058253</v>
      </c>
      <c r="I41" s="24">
        <f>'Revenus par nature'!I41/M41</f>
        <v>42.615898058252426</v>
      </c>
      <c r="J41" s="24">
        <f>'Revenus par nature'!J41/M41</f>
        <v>40.310679611650485</v>
      </c>
      <c r="K41" s="25">
        <f>'Revenus par nature'!K41/M41</f>
        <v>55.316140776699029</v>
      </c>
      <c r="M41" s="26">
        <f>'Charges par habitant'!M41</f>
        <v>1648</v>
      </c>
    </row>
    <row r="42" spans="1:13">
      <c r="A42" s="23" t="s">
        <v>33</v>
      </c>
      <c r="B42" s="24">
        <f>'Revenus par nature'!B42/'Revenus par habitant'!M42</f>
        <v>2551.5389988358556</v>
      </c>
      <c r="C42" s="24">
        <f>'Revenus par nature'!C42/'Revenus par habitant'!M42</f>
        <v>69.201396973224675</v>
      </c>
      <c r="D42" s="24">
        <f>'Revenus par nature'!D42/'Revenus par habitant'!M42</f>
        <v>195.9906868451688</v>
      </c>
      <c r="E42" s="24">
        <f>'Revenus par nature'!E42/'Revenus par habitant'!M42</f>
        <v>915.11525029103609</v>
      </c>
      <c r="F42" s="24">
        <f>'Revenus par nature'!F42/M42</f>
        <v>23.322467986030269</v>
      </c>
      <c r="G42" s="24">
        <f>'Revenus par nature'!G42/M42</f>
        <v>52.122235157159487</v>
      </c>
      <c r="H42" s="24">
        <f>'Revenus par nature'!H42/M42</f>
        <v>246.19557625145518</v>
      </c>
      <c r="I42" s="24">
        <f>'Revenus par nature'!I42/M42</f>
        <v>0</v>
      </c>
      <c r="J42" s="24">
        <f>'Revenus par nature'!J42/M42</f>
        <v>54.577415599534341</v>
      </c>
      <c r="K42" s="25">
        <f>'Revenus par nature'!K42/M42</f>
        <v>57.459837019790456</v>
      </c>
      <c r="M42" s="26">
        <f>'Charges par habitant'!M42</f>
        <v>859</v>
      </c>
    </row>
    <row r="43" spans="1:13">
      <c r="A43" s="23" t="s">
        <v>34</v>
      </c>
      <c r="B43" s="24">
        <f>'Revenus par nature'!B43/'Revenus par habitant'!M43</f>
        <v>2372.1221374045804</v>
      </c>
      <c r="C43" s="24">
        <f>'Revenus par nature'!C43/'Revenus par habitant'!M43</f>
        <v>64.67430025445293</v>
      </c>
      <c r="D43" s="24">
        <f>'Revenus par nature'!D43/'Revenus par habitant'!M43</f>
        <v>73.357506361323161</v>
      </c>
      <c r="E43" s="24">
        <f>'Revenus par nature'!E43/'Revenus par habitant'!M43</f>
        <v>1096.9872773536895</v>
      </c>
      <c r="F43" s="24">
        <f>'Revenus par nature'!F43/M43</f>
        <v>3.3193384223918576</v>
      </c>
      <c r="G43" s="24">
        <f>'Revenus par nature'!G43/M43</f>
        <v>347.89440203562339</v>
      </c>
      <c r="H43" s="24">
        <f>'Revenus par nature'!H43/M43</f>
        <v>353.66157760814247</v>
      </c>
      <c r="I43" s="24">
        <f>'Revenus par nature'!I43/M43</f>
        <v>36.706106870229007</v>
      </c>
      <c r="J43" s="24">
        <f>'Revenus par nature'!J43/M43</f>
        <v>8.440203562340967</v>
      </c>
      <c r="K43" s="25">
        <f>'Revenus par nature'!K43/M43</f>
        <v>223.72773536895673</v>
      </c>
      <c r="M43" s="26">
        <f>'Charges par habitant'!M43</f>
        <v>786</v>
      </c>
    </row>
    <row r="44" spans="1:13">
      <c r="A44" s="23" t="s">
        <v>35</v>
      </c>
      <c r="B44" s="24">
        <f>'Revenus par nature'!B44/'Revenus par habitant'!M44</f>
        <v>1576.4317073170732</v>
      </c>
      <c r="C44" s="24">
        <f>'Revenus par nature'!C44/'Revenus par habitant'!M44</f>
        <v>58.456097560975607</v>
      </c>
      <c r="D44" s="24">
        <f>'Revenus par nature'!D44/'Revenus par habitant'!M44</f>
        <v>205.58048780487806</v>
      </c>
      <c r="E44" s="24">
        <f>'Revenus par nature'!E44/'Revenus par habitant'!M44</f>
        <v>709.24146341463415</v>
      </c>
      <c r="F44" s="24">
        <f>'Revenus par nature'!F44/M44</f>
        <v>955.3487804878049</v>
      </c>
      <c r="G44" s="24">
        <f>'Revenus par nature'!G44/M44</f>
        <v>269.65609756097558</v>
      </c>
      <c r="H44" s="24">
        <f>'Revenus par nature'!H44/M44</f>
        <v>35.434146341463418</v>
      </c>
      <c r="I44" s="24">
        <f>'Revenus par nature'!I44/M44</f>
        <v>31.221951219512196</v>
      </c>
      <c r="J44" s="24">
        <f>'Revenus par nature'!J44/M44</f>
        <v>0</v>
      </c>
      <c r="K44" s="25">
        <f>'Revenus par nature'!K44/M44</f>
        <v>61.053658536585367</v>
      </c>
      <c r="M44" s="26">
        <f>'Charges par habitant'!M44</f>
        <v>410</v>
      </c>
    </row>
    <row r="45" spans="1:13">
      <c r="A45" s="23" t="s">
        <v>36</v>
      </c>
      <c r="B45" s="24">
        <f>'Revenus par nature'!B45/'Revenus par habitant'!M45</f>
        <v>2142.7381656804732</v>
      </c>
      <c r="C45" s="24">
        <f>'Revenus par nature'!C45/'Revenus par habitant'!M45</f>
        <v>67.23372781065089</v>
      </c>
      <c r="D45" s="24">
        <f>'Revenus par nature'!D45/'Revenus par habitant'!M45</f>
        <v>139.05621301775147</v>
      </c>
      <c r="E45" s="24">
        <f>'Revenus par nature'!E45/'Revenus par habitant'!M45</f>
        <v>745.64940828402371</v>
      </c>
      <c r="F45" s="24">
        <f>'Revenus par nature'!F45/M45</f>
        <v>0.35798816568047337</v>
      </c>
      <c r="G45" s="24">
        <f>'Revenus par nature'!G45/M45</f>
        <v>344.41715976331363</v>
      </c>
      <c r="H45" s="24">
        <f>'Revenus par nature'!H45/M45</f>
        <v>429.80769230769232</v>
      </c>
      <c r="I45" s="24">
        <f>'Revenus par nature'!I45/M45</f>
        <v>32.047337278106511</v>
      </c>
      <c r="J45" s="24">
        <f>'Revenus par nature'!J45/M45</f>
        <v>81.92307692307692</v>
      </c>
      <c r="K45" s="25">
        <f>'Revenus par nature'!K45/M45</f>
        <v>252.03994082840237</v>
      </c>
      <c r="M45" s="26">
        <f>'Charges par habitant'!M45</f>
        <v>676</v>
      </c>
    </row>
    <row r="46" spans="1:13">
      <c r="A46" s="23" t="s">
        <v>37</v>
      </c>
      <c r="B46" s="24">
        <f>'Revenus par nature'!B46/'Revenus par habitant'!M46</f>
        <v>2509.9477257298031</v>
      </c>
      <c r="C46" s="24">
        <f>'Revenus par nature'!C46/'Revenus par habitant'!M46</f>
        <v>101.32993890020367</v>
      </c>
      <c r="D46" s="24">
        <f>'Revenus par nature'!D46/'Revenus par habitant'!M46</f>
        <v>191.5797691785472</v>
      </c>
      <c r="E46" s="24">
        <f>'Revenus par nature'!E46/'Revenus par habitant'!M46</f>
        <v>908.8873048200951</v>
      </c>
      <c r="F46" s="24">
        <f>'Revenus par nature'!F46/M46</f>
        <v>1.3380855397148677</v>
      </c>
      <c r="G46" s="24">
        <f>'Revenus par nature'!G46/M46</f>
        <v>84.168363883231507</v>
      </c>
      <c r="H46" s="24">
        <f>'Revenus par nature'!H46/M46</f>
        <v>366.74134419551933</v>
      </c>
      <c r="I46" s="24">
        <f>'Revenus par nature'!I46/M46</f>
        <v>47.836388323150032</v>
      </c>
      <c r="J46" s="24">
        <f>'Revenus par nature'!J46/M46</f>
        <v>0</v>
      </c>
      <c r="K46" s="25">
        <f>'Revenus par nature'!K46/M46</f>
        <v>23.756279701289884</v>
      </c>
      <c r="M46" s="26">
        <f>'Charges par habitant'!M46</f>
        <v>1473</v>
      </c>
    </row>
    <row r="47" spans="1:13">
      <c r="A47" s="23" t="s">
        <v>38</v>
      </c>
      <c r="B47" s="24">
        <f>'Revenus par nature'!B47/'Revenus par habitant'!M47</f>
        <v>2489.7020109689215</v>
      </c>
      <c r="C47" s="24">
        <f>'Revenus par nature'!C47/'Revenus par habitant'!M47</f>
        <v>44.204753199268737</v>
      </c>
      <c r="D47" s="24">
        <f>'Revenus par nature'!D47/'Revenus par habitant'!M47</f>
        <v>169.72760511882998</v>
      </c>
      <c r="E47" s="24">
        <f>'Revenus par nature'!E47/'Revenus par habitant'!M47</f>
        <v>799.70018281535647</v>
      </c>
      <c r="F47" s="24">
        <f>'Revenus par nature'!F47/M47</f>
        <v>1.663619744058501</v>
      </c>
      <c r="G47" s="24">
        <f>'Revenus par nature'!G47/M47</f>
        <v>184.73308957952469</v>
      </c>
      <c r="H47" s="24">
        <f>'Revenus par nature'!H47/M47</f>
        <v>384.3053016453382</v>
      </c>
      <c r="I47" s="24">
        <f>'Revenus par nature'!I47/M47</f>
        <v>35.745886654478973</v>
      </c>
      <c r="J47" s="24">
        <f>'Revenus par nature'!J47/M47</f>
        <v>23.795246800731263</v>
      </c>
      <c r="K47" s="25">
        <f>'Revenus par nature'!K47/M47</f>
        <v>111.42961608775137</v>
      </c>
      <c r="M47" s="26">
        <f>'Charges par habitant'!M47</f>
        <v>547</v>
      </c>
    </row>
    <row r="48" spans="1:13">
      <c r="A48" s="23" t="s">
        <v>39</v>
      </c>
      <c r="B48" s="24">
        <f>'Revenus par nature'!B48/'Revenus par habitant'!M48</f>
        <v>4574.1739952248308</v>
      </c>
      <c r="C48" s="24">
        <f>'Revenus par nature'!C48/'Revenus par habitant'!M48</f>
        <v>4.7790489454834857</v>
      </c>
      <c r="D48" s="24">
        <f>'Revenus par nature'!D48/'Revenus par habitant'!M48</f>
        <v>405.50417827298048</v>
      </c>
      <c r="E48" s="24">
        <f>'Revenus par nature'!E48/'Revenus par habitant'!M48</f>
        <v>1681.4956227616394</v>
      </c>
      <c r="F48" s="24">
        <f>'Revenus par nature'!F48/M48</f>
        <v>18.652307998408276</v>
      </c>
      <c r="G48" s="24">
        <f>'Revenus par nature'!G48/M48</f>
        <v>179.50179068842021</v>
      </c>
      <c r="H48" s="24">
        <f>'Revenus par nature'!H48/M48</f>
        <v>641.88052128929564</v>
      </c>
      <c r="I48" s="24">
        <f>'Revenus par nature'!I48/M48</f>
        <v>0</v>
      </c>
      <c r="J48" s="24">
        <f>'Revenus par nature'!J48/M48</f>
        <v>2.7665141265419817</v>
      </c>
      <c r="K48" s="25">
        <f>'Revenus par nature'!K48/M48</f>
        <v>486.24661758853961</v>
      </c>
      <c r="M48" s="26">
        <f>'Charges par habitant'!M48</f>
        <v>10052</v>
      </c>
    </row>
    <row r="49" spans="1:13">
      <c r="A49" s="23" t="s">
        <v>40</v>
      </c>
      <c r="B49" s="24">
        <f>'Revenus par nature'!B49/'Revenus par habitant'!M49</f>
        <v>3545.3269054178145</v>
      </c>
      <c r="C49" s="24">
        <f>'Revenus par nature'!C49/'Revenus par habitant'!M49</f>
        <v>85.886134067952256</v>
      </c>
      <c r="D49" s="24">
        <f>'Revenus par nature'!D49/'Revenus par habitant'!M49</f>
        <v>149.26446280991735</v>
      </c>
      <c r="E49" s="24">
        <f>'Revenus par nature'!E49/'Revenus par habitant'!M49</f>
        <v>921.98898071625342</v>
      </c>
      <c r="F49" s="24">
        <f>'Revenus par nature'!F49/M49</f>
        <v>21.778696051423324</v>
      </c>
      <c r="G49" s="24">
        <f>'Revenus par nature'!G49/M49</f>
        <v>29.39485766758494</v>
      </c>
      <c r="H49" s="24">
        <f>'Revenus par nature'!H49/M49</f>
        <v>302.95592286501375</v>
      </c>
      <c r="I49" s="24">
        <f>'Revenus par nature'!I49/M49</f>
        <v>34.87786960514233</v>
      </c>
      <c r="J49" s="24">
        <f>'Revenus par nature'!J49/M49</f>
        <v>58.33241505968779</v>
      </c>
      <c r="K49" s="25">
        <f>'Revenus par nature'!K49/M49</f>
        <v>54.196510560146926</v>
      </c>
      <c r="M49" s="26">
        <f>'Charges par habitant'!M49</f>
        <v>1089</v>
      </c>
    </row>
    <row r="50" spans="1:13">
      <c r="A50" s="23" t="s">
        <v>41</v>
      </c>
      <c r="B50" s="24">
        <f>'Revenus par nature'!B50/'Revenus par habitant'!M50</f>
        <v>1901.5833333333333</v>
      </c>
      <c r="C50" s="24">
        <f>'Revenus par nature'!C50/'Revenus par habitant'!M50</f>
        <v>60.793209876543209</v>
      </c>
      <c r="D50" s="24">
        <f>'Revenus par nature'!D50/'Revenus par habitant'!M50</f>
        <v>161.59259259259258</v>
      </c>
      <c r="E50" s="24">
        <f>'Revenus par nature'!E50/'Revenus par habitant'!M50</f>
        <v>329.83024691358025</v>
      </c>
      <c r="F50" s="24">
        <f>'Revenus par nature'!F50/M50</f>
        <v>2.3950617283950617</v>
      </c>
      <c r="G50" s="24">
        <f>'Revenus par nature'!G50/M50</f>
        <v>27.376543209876544</v>
      </c>
      <c r="H50" s="24">
        <f>'Revenus par nature'!H50/M50</f>
        <v>963.00617283950612</v>
      </c>
      <c r="I50" s="24">
        <f>'Revenus par nature'!I50/M50</f>
        <v>0</v>
      </c>
      <c r="J50" s="24">
        <f>'Revenus par nature'!J50/M50</f>
        <v>2.8024691358024691</v>
      </c>
      <c r="K50" s="25">
        <f>'Revenus par nature'!K50/M50</f>
        <v>0</v>
      </c>
      <c r="M50" s="26">
        <f>'Charges par habitant'!M50</f>
        <v>324</v>
      </c>
    </row>
    <row r="51" spans="1:13">
      <c r="A51" s="23" t="s">
        <v>42</v>
      </c>
      <c r="B51" s="24">
        <f>'Revenus par nature'!B51/'Revenus par habitant'!M51</f>
        <v>1951.5236641221375</v>
      </c>
      <c r="C51" s="24">
        <f>'Revenus par nature'!C51/'Revenus par habitant'!M51</f>
        <v>80.480916030534345</v>
      </c>
      <c r="D51" s="24">
        <f>'Revenus par nature'!D51/'Revenus par habitant'!M51</f>
        <v>220.50229007633587</v>
      </c>
      <c r="E51" s="24">
        <f>'Revenus par nature'!E51/'Revenus par habitant'!M51</f>
        <v>398.88396946564887</v>
      </c>
      <c r="F51" s="24">
        <f>'Revenus par nature'!F51/M51</f>
        <v>4.0381679389312977</v>
      </c>
      <c r="G51" s="24">
        <f>'Revenus par nature'!G51/M51</f>
        <v>13.758778625954198</v>
      </c>
      <c r="H51" s="24">
        <f>'Revenus par nature'!H51/M51</f>
        <v>835.10839694656488</v>
      </c>
      <c r="I51" s="24">
        <f>'Revenus par nature'!I51/M51</f>
        <v>0</v>
      </c>
      <c r="J51" s="24">
        <f>'Revenus par nature'!J51/M51</f>
        <v>12.390839694656488</v>
      </c>
      <c r="K51" s="25">
        <f>'Revenus par nature'!K51/M51</f>
        <v>33.648854961832058</v>
      </c>
      <c r="M51" s="26">
        <f>'Charges par habitant'!M51</f>
        <v>655</v>
      </c>
    </row>
    <row r="52" spans="1:13">
      <c r="A52" s="23" t="s">
        <v>43</v>
      </c>
      <c r="B52" s="24">
        <f>'Revenus par nature'!B52/'Revenus par habitant'!M52</f>
        <v>2022.3297413793102</v>
      </c>
      <c r="C52" s="24">
        <f>'Revenus par nature'!C52/'Revenus par habitant'!M52</f>
        <v>61.756465517241381</v>
      </c>
      <c r="D52" s="24">
        <f>'Revenus par nature'!D52/'Revenus par habitant'!M52</f>
        <v>255.64008620689654</v>
      </c>
      <c r="E52" s="24">
        <f>'Revenus par nature'!E52/'Revenus par habitant'!M52</f>
        <v>351.29956896551727</v>
      </c>
      <c r="F52" s="24">
        <f>'Revenus par nature'!F52/M52</f>
        <v>1.3168103448275863</v>
      </c>
      <c r="G52" s="24">
        <f>'Revenus par nature'!G52/M52</f>
        <v>122.42025862068965</v>
      </c>
      <c r="H52" s="24">
        <f>'Revenus par nature'!H52/M52</f>
        <v>752.55603448275861</v>
      </c>
      <c r="I52" s="24">
        <f>'Revenus par nature'!I52/M52</f>
        <v>0</v>
      </c>
      <c r="J52" s="24">
        <f>'Revenus par nature'!J52/M52</f>
        <v>3.5474137931034484</v>
      </c>
      <c r="K52" s="25">
        <f>'Revenus par nature'!K52/M52</f>
        <v>10.887931034482758</v>
      </c>
      <c r="M52" s="26">
        <f>'Charges par habitant'!M52</f>
        <v>464</v>
      </c>
    </row>
    <row r="53" spans="1:13">
      <c r="A53" s="23" t="s">
        <v>44</v>
      </c>
      <c r="B53" s="24">
        <f>'Revenus par nature'!B53/'Revenus par habitant'!M53</f>
        <v>1869.8798418972333</v>
      </c>
      <c r="C53" s="24">
        <f>'Revenus par nature'!C53/'Revenus par habitant'!M53</f>
        <v>65.795256916996053</v>
      </c>
      <c r="D53" s="24">
        <f>'Revenus par nature'!D53/'Revenus par habitant'!M53</f>
        <v>291.68932806324113</v>
      </c>
      <c r="E53" s="24">
        <f>'Revenus par nature'!E53/'Revenus par habitant'!M53</f>
        <v>741.76837944664032</v>
      </c>
      <c r="F53" s="24">
        <f>'Revenus par nature'!F53/M53</f>
        <v>3.4063241106719366</v>
      </c>
      <c r="G53" s="24">
        <f>'Revenus par nature'!G53/M53</f>
        <v>138.84743083003951</v>
      </c>
      <c r="H53" s="24">
        <f>'Revenus par nature'!H53/M53</f>
        <v>811.5826086956522</v>
      </c>
      <c r="I53" s="24">
        <f>'Revenus par nature'!I53/M53</f>
        <v>38.413438735177863</v>
      </c>
      <c r="J53" s="24">
        <f>'Revenus par nature'!J53/M53</f>
        <v>60.171541501976286</v>
      </c>
      <c r="K53" s="25">
        <f>'Revenus par nature'!K53/M53</f>
        <v>33.675889328063242</v>
      </c>
      <c r="M53" s="26">
        <f>'Charges par habitant'!M53</f>
        <v>1265</v>
      </c>
    </row>
    <row r="54" spans="1:13">
      <c r="A54" s="23" t="s">
        <v>45</v>
      </c>
      <c r="B54" s="24">
        <f>'Revenus par nature'!B54/'Revenus par habitant'!M54</f>
        <v>2069.5236220472443</v>
      </c>
      <c r="C54" s="24">
        <f>'Revenus par nature'!C54/'Revenus par habitant'!M54</f>
        <v>95.976377952755911</v>
      </c>
      <c r="D54" s="24">
        <f>'Revenus par nature'!D54/'Revenus par habitant'!M54</f>
        <v>37.49212598425197</v>
      </c>
      <c r="E54" s="24">
        <f>'Revenus par nature'!E54/'Revenus par habitant'!M54</f>
        <v>988.17322834645665</v>
      </c>
      <c r="F54" s="24">
        <f>'Revenus par nature'!F54/M54</f>
        <v>24.65748031496063</v>
      </c>
      <c r="G54" s="24">
        <f>'Revenus par nature'!G54/M54</f>
        <v>194.98425196850394</v>
      </c>
      <c r="H54" s="24">
        <f>'Revenus par nature'!H54/M54</f>
        <v>915.20078740157476</v>
      </c>
      <c r="I54" s="24">
        <f>'Revenus par nature'!I54/M54</f>
        <v>0</v>
      </c>
      <c r="J54" s="24">
        <f>'Revenus par nature'!J54/M54</f>
        <v>15.21259842519685</v>
      </c>
      <c r="K54" s="25">
        <f>'Revenus par nature'!K54/M54</f>
        <v>0</v>
      </c>
      <c r="M54" s="26">
        <f>'Charges par habitant'!M54</f>
        <v>254</v>
      </c>
    </row>
    <row r="55" spans="1:13">
      <c r="A55" s="23" t="s">
        <v>46</v>
      </c>
      <c r="B55" s="24">
        <f>'Revenus par nature'!B55/'Revenus par habitant'!M55</f>
        <v>2995.0838685606163</v>
      </c>
      <c r="C55" s="24">
        <f>'Revenus par nature'!C55/'Revenus par habitant'!M55</f>
        <v>4.8035338325826826</v>
      </c>
      <c r="D55" s="24">
        <f>'Revenus par nature'!D55/'Revenus par habitant'!M55</f>
        <v>472.67718466007517</v>
      </c>
      <c r="E55" s="24">
        <f>'Revenus par nature'!E55/'Revenus par habitant'!M55</f>
        <v>867.31471364229935</v>
      </c>
      <c r="F55" s="24">
        <f>'Revenus par nature'!F55/M55</f>
        <v>48.3174319750553</v>
      </c>
      <c r="G55" s="24">
        <f>'Revenus par nature'!G55/M55</f>
        <v>95.61924686192468</v>
      </c>
      <c r="H55" s="24">
        <f>'Revenus par nature'!H55/M55</f>
        <v>907.00967406657253</v>
      </c>
      <c r="I55" s="24">
        <f>'Revenus par nature'!I55/M55</f>
        <v>0</v>
      </c>
      <c r="J55" s="24">
        <f>'Revenus par nature'!J55/M55</f>
        <v>66.362364416491218</v>
      </c>
      <c r="K55" s="25">
        <f>'Revenus par nature'!K55/M55</f>
        <v>366.7745116328652</v>
      </c>
      <c r="M55" s="26">
        <f>'Charges par habitant'!M55</f>
        <v>37523</v>
      </c>
    </row>
    <row r="56" spans="1:13">
      <c r="A56" s="23" t="s">
        <v>47</v>
      </c>
      <c r="B56" s="24">
        <f>'Revenus par nature'!B56/'Revenus par habitant'!M56</f>
        <v>2099.4751131221719</v>
      </c>
      <c r="C56" s="24">
        <f>'Revenus par nature'!C56/'Revenus par habitant'!M56</f>
        <v>0</v>
      </c>
      <c r="D56" s="24">
        <f>'Revenus par nature'!D56/'Revenus par habitant'!M56</f>
        <v>176.8054298642534</v>
      </c>
      <c r="E56" s="24">
        <f>'Revenus par nature'!E56/'Revenus par habitant'!M56</f>
        <v>295.81447963800906</v>
      </c>
      <c r="F56" s="24">
        <f>'Revenus par nature'!F56/M56</f>
        <v>1.7737556561085972</v>
      </c>
      <c r="G56" s="24">
        <f>'Revenus par nature'!G56/M56</f>
        <v>10.348416289592761</v>
      </c>
      <c r="H56" s="24">
        <f>'Revenus par nature'!H56/M56</f>
        <v>1013.4434389140272</v>
      </c>
      <c r="I56" s="24">
        <f>'Revenus par nature'!I56/M56</f>
        <v>0</v>
      </c>
      <c r="J56" s="24">
        <f>'Revenus par nature'!J56/M56</f>
        <v>0</v>
      </c>
      <c r="K56" s="25">
        <f>'Revenus par nature'!K56/M56</f>
        <v>0</v>
      </c>
      <c r="M56" s="26">
        <f>'Charges par habitant'!M56</f>
        <v>221</v>
      </c>
    </row>
    <row r="57" spans="1:13" ht="13.5" thickBot="1">
      <c r="A57" s="28" t="s">
        <v>48</v>
      </c>
      <c r="B57" s="29">
        <f>'Revenus par nature'!B57/'Revenus par habitant'!M57</f>
        <v>2361.060606060606</v>
      </c>
      <c r="C57" s="29">
        <f>'Revenus par nature'!C57/'Revenus par habitant'!M57</f>
        <v>63.72622779519331</v>
      </c>
      <c r="D57" s="29">
        <f>'Revenus par nature'!D57/'Revenus par habitant'!M57</f>
        <v>270.71682340647857</v>
      </c>
      <c r="E57" s="29">
        <f>'Revenus par nature'!E57/'Revenus par habitant'!M57</f>
        <v>1198.9101358411704</v>
      </c>
      <c r="F57" s="29">
        <f>'Revenus par nature'!F57/M57</f>
        <v>9.174503657262278</v>
      </c>
      <c r="G57" s="29">
        <f>'Revenus par nature'!G57/M57</f>
        <v>54.288401253918494</v>
      </c>
      <c r="H57" s="29">
        <f>'Revenus par nature'!H57/M57</f>
        <v>832.25914315569491</v>
      </c>
      <c r="I57" s="29">
        <f>'Revenus par nature'!I57/M57</f>
        <v>28.709508881922677</v>
      </c>
      <c r="J57" s="29">
        <f>'Revenus par nature'!J57/M57</f>
        <v>128.53396029258099</v>
      </c>
      <c r="K57" s="30">
        <f>'Revenus par nature'!K57/M57</f>
        <v>244.43991640543365</v>
      </c>
      <c r="M57" s="26">
        <f>'Charges par habitant'!M57</f>
        <v>957</v>
      </c>
    </row>
    <row r="58" spans="1:13" ht="20.100000000000001" customHeight="1" thickBot="1">
      <c r="A58" s="31" t="s">
        <v>49</v>
      </c>
      <c r="B58" s="32">
        <f>'Revenus par nature'!B58/'Revenus par habitant'!M58</f>
        <v>3106.0142017544372</v>
      </c>
      <c r="C58" s="32">
        <f>'Revenus par nature'!C58/'Revenus par habitant'!M58</f>
        <v>32.366856372187115</v>
      </c>
      <c r="D58" s="32">
        <f>'Revenus par nature'!D58/'Revenus par habitant'!M58</f>
        <v>385.47214584265873</v>
      </c>
      <c r="E58" s="32">
        <f>'Revenus par nature'!E58/'Revenus par habitant'!M58</f>
        <v>1157.5450555455438</v>
      </c>
      <c r="F58" s="32">
        <f>'Revenus par nature'!F58/M58</f>
        <v>36.439661436685057</v>
      </c>
      <c r="G58" s="32">
        <f>'Revenus par nature'!G58/M58</f>
        <v>147.70468721842101</v>
      </c>
      <c r="H58" s="32">
        <f>'Revenus par nature'!H58/M58</f>
        <v>562.47388981577831</v>
      </c>
      <c r="I58" s="32">
        <f>'Revenus par nature'!I58/M58</f>
        <v>26.757616802599681</v>
      </c>
      <c r="J58" s="32">
        <f>'Revenus par nature'!J58/M58</f>
        <v>36.157213363484694</v>
      </c>
      <c r="K58" s="33">
        <f>'Revenus par nature'!K58/M58</f>
        <v>375.6376023857552</v>
      </c>
      <c r="L58" s="38"/>
      <c r="M58" s="26">
        <f>SUM(M5:M57)</f>
        <v>172021</v>
      </c>
    </row>
    <row r="59" spans="1:13" ht="15" customHeight="1" thickBot="1">
      <c r="A59" s="31" t="str">
        <f>'Charges par nature'!A59</f>
        <v>Chiffres de 2009</v>
      </c>
      <c r="B59" s="34">
        <f>'Revenus par nature'!B59/'Revenus par habitant'!M59</f>
        <v>2986.3335040268144</v>
      </c>
      <c r="C59" s="34">
        <f>'Revenus par nature'!C59/'Revenus par habitant'!M59</f>
        <v>29.404171127973559</v>
      </c>
      <c r="D59" s="34">
        <f>'Revenus par nature'!D59/'Revenus par habitant'!M59</f>
        <v>372.53314557050419</v>
      </c>
      <c r="E59" s="34">
        <f>'Revenus par nature'!E59/'Revenus par habitant'!M59</f>
        <v>1204.6618465155254</v>
      </c>
      <c r="F59" s="34">
        <f>'Revenus par nature'!F59/M59</f>
        <v>37.769697639774684</v>
      </c>
      <c r="G59" s="34">
        <f>'Revenus par nature'!G59/M59</f>
        <v>136.50410246264141</v>
      </c>
      <c r="H59" s="34">
        <f>'Revenus par nature'!H59/M59</f>
        <v>567.7654962525022</v>
      </c>
      <c r="I59" s="34">
        <f>'Revenus par nature'!I59/M59</f>
        <v>27.054722778269166</v>
      </c>
      <c r="J59" s="34">
        <f>'Revenus par nature'!J59/M59</f>
        <v>27.404962525022114</v>
      </c>
      <c r="K59" s="35">
        <f>'Revenus par nature'!K59/M59</f>
        <v>373.59257017829708</v>
      </c>
      <c r="L59" s="39"/>
      <c r="M59" s="26">
        <f>'Charges par habitant'!$M$59</f>
        <v>171848</v>
      </c>
    </row>
  </sheetData>
  <sheetProtection sheet="1" objects="1" scenarios="1"/>
  <mergeCells count="11">
    <mergeCell ref="F2:F4"/>
    <mergeCell ref="A2:A4"/>
    <mergeCell ref="B2:B4"/>
    <mergeCell ref="C2:C4"/>
    <mergeCell ref="D2:D4"/>
    <mergeCell ref="E2:E4"/>
    <mergeCell ref="G2:G4"/>
    <mergeCell ref="H2:H4"/>
    <mergeCell ref="I2:I4"/>
    <mergeCell ref="J2:J4"/>
    <mergeCell ref="K2:K4"/>
  </mergeCells>
  <printOptions horizontalCentered="1"/>
  <pageMargins left="0" right="0" top="0.39370078740157483" bottom="0.59055118110236227" header="0.31496062992125984" footer="0.31496062992125984"/>
  <pageSetup paperSize="9" scale="84"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1C1E41EE0FB504CA906D84A5E1C2617" ma:contentTypeVersion="1" ma:contentTypeDescription="Crée un document." ma:contentTypeScope="" ma:versionID="e48c17dae35b9c0701d2ed8cf1d09389">
  <xsd:schema xmlns:xsd="http://www.w3.org/2001/XMLSchema" xmlns:xs="http://www.w3.org/2001/XMLSchema" xmlns:p="http://schemas.microsoft.com/office/2006/metadata/properties" xmlns:ns1="http://schemas.microsoft.com/sharepoint/v3" xmlns:ns2="7dc7280d-fec9-4c99-9736-8d7ecec3545c" targetNamespace="http://schemas.microsoft.com/office/2006/metadata/properties" ma:root="true" ma:fieldsID="346e23cb8d6c863e446151d3c3bcc7b0" ns1:_="" ns2:_="">
    <xsd:import namespace="http://schemas.microsoft.com/sharepoint/v3"/>
    <xsd:import namespace="7dc7280d-fec9-4c99-9736-8d7ecec3545c"/>
    <xsd:element name="properties">
      <xsd:complexType>
        <xsd:sequence>
          <xsd:element name="documentManagement">
            <xsd:complexType>
              <xsd:all>
                <xsd:element ref="ns2:h42ba7f56afd40d8a80558d45f27949a" minOccurs="0"/>
                <xsd:element ref="ns2:TaxCatchAll" minOccurs="0"/>
                <xsd:element ref="ns2:TaxCatchAllLabel" minOccurs="0"/>
                <xsd:element ref="ns2:o410524c08c94595afa657d6a91eb2e7" minOccurs="0"/>
                <xsd:element ref="ns2:k5578e8018b54236945b0d1339d2a6f5" minOccurs="0"/>
                <xsd:element ref="ns2:pf2f0a5c9c974145b8182a0b51177c44" minOccurs="0"/>
                <xsd:element ref="ns2:c806c3ad7ef948cca74e93affe552c52" minOccurs="0"/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20" nillable="true" ma:displayName="Date de début de planification" ma:description="" ma:hidden="true" ma:internalName="PublishingStartDate">
      <xsd:simpleType>
        <xsd:restriction base="dms:Unknown"/>
      </xsd:simpleType>
    </xsd:element>
    <xsd:element name="PublishingExpirationDate" ma:index="21" nillable="true" ma:displayName="Date de fin de planification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c7280d-fec9-4c99-9736-8d7ecec3545c" elementFormDefault="qualified">
    <xsd:import namespace="http://schemas.microsoft.com/office/2006/documentManagement/types"/>
    <xsd:import namespace="http://schemas.microsoft.com/office/infopath/2007/PartnerControls"/>
    <xsd:element name="h42ba7f56afd40d8a80558d45f27949a" ma:index="8" nillable="true" ma:taxonomy="true" ma:internalName="h42ba7f56afd40d8a80558d45f27949a" ma:taxonomyFieldName="Acronyme" ma:displayName="Acronyme" ma:default="" ma:fieldId="{142ba7f5-6afd-40d8-a805-58d45f27949a}" ma:taxonomyMulti="true" ma:sspId="bd2caff6-d4fe-420c-943c-f16f78cb48fd" ma:termSetId="38c0c7f7-84fa-437a-aafb-c6610352d12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Colonne Attraper tout de Taxonomie" ma:description="" ma:hidden="true" ma:list="{b4232b1a-9f6a-4a47-b3df-bb2d02d0dd59}" ma:internalName="TaxCatchAll" ma:showField="CatchAllData" ma:web="7dc7280d-fec9-4c99-9736-8d7ecec354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Colonne Attraper tout de Taxonomie1" ma:description="" ma:hidden="true" ma:list="{b4232b1a-9f6a-4a47-b3df-bb2d02d0dd59}" ma:internalName="TaxCatchAllLabel" ma:readOnly="true" ma:showField="CatchAllDataLabel" ma:web="7dc7280d-fec9-4c99-9736-8d7ecec354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410524c08c94595afa657d6a91eb2e7" ma:index="12" nillable="true" ma:taxonomy="true" ma:internalName="o410524c08c94595afa657d6a91eb2e7" ma:taxonomyFieldName="Departement" ma:displayName="Departement" ma:default="" ma:fieldId="{8410524c-08c9-4595-afa6-57d6a91eb2e7}" ma:taxonomyMulti="true" ma:sspId="bd2caff6-d4fe-420c-943c-f16f78cb48fd" ma:termSetId="02ed2265-73f2-4faa-ae96-9cead6fc97f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k5578e8018b54236945b0d1339d2a6f5" ma:index="14" nillable="true" ma:taxonomy="true" ma:internalName="k5578e8018b54236945b0d1339d2a6f5" ma:taxonomyFieldName="Entite" ma:displayName="Entite" ma:default="" ma:fieldId="{45578e80-18b5-4236-945b-0d1339d2a6f5}" ma:taxonomyMulti="true" ma:sspId="bd2caff6-d4fe-420c-943c-f16f78cb48fd" ma:termSetId="fb9c7032-059a-4ea0-95c4-8ab766bf547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f2f0a5c9c974145b8182a0b51177c44" ma:index="16" nillable="true" ma:taxonomy="true" ma:internalName="pf2f0a5c9c974145b8182a0b51177c44" ma:taxonomyFieldName="Theme" ma:displayName="Theme" ma:default="" ma:fieldId="{9f2f0a5c-9c97-4145-b818-2a0b51177c44}" ma:taxonomyMulti="true" ma:sspId="bd2caff6-d4fe-420c-943c-f16f78cb48fd" ma:termSetId="df18bfcf-63cd-40a7-b198-afe70b5f358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806c3ad7ef948cca74e93affe552c52" ma:index="18" nillable="true" ma:taxonomy="true" ma:internalName="c806c3ad7ef948cca74e93affe552c52" ma:taxonomyFieldName="Type_x0020_du_x0020_document" ma:displayName="Type du document" ma:default="" ma:fieldId="{c806c3ad-7ef9-48cc-a74e-93affe552c52}" ma:taxonomyMulti="true" ma:sspId="bd2caff6-d4fe-420c-943c-f16f78cb48fd" ma:termSetId="bf214b23-d91c-4569-9460-efed2ff82ef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haredWithUsers" ma:index="22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dc7280d-fec9-4c99-9736-8d7ecec3545c">
      <Value>25</Value>
      <Value>122</Value>
      <Value>121</Value>
    </TaxCatchAll>
    <o410524c08c94595afa657d6a91eb2e7 xmlns="7dc7280d-fec9-4c99-9736-8d7ecec3545c">
      <Terms xmlns="http://schemas.microsoft.com/office/infopath/2007/PartnerControls"/>
    </o410524c08c94595afa657d6a91eb2e7>
    <pf2f0a5c9c974145b8182a0b51177c44 xmlns="7dc7280d-fec9-4c99-9736-8d7ecec3545c">
      <Terms xmlns="http://schemas.microsoft.com/office/infopath/2007/PartnerControls">
        <TermInfo xmlns="http://schemas.microsoft.com/office/infopath/2007/PartnerControls">
          <TermName xmlns="http://schemas.microsoft.com/office/infopath/2007/PartnerControls">Etat et droit</TermName>
          <TermId xmlns="http://schemas.microsoft.com/office/infopath/2007/PartnerControls">947cb90d-0fbf-4382-9b7c-7f3e8e6fd3f7</TermId>
        </TermInfo>
      </Terms>
    </pf2f0a5c9c974145b8182a0b51177c44>
    <k5578e8018b54236945b0d1339d2a6f5 xmlns="7dc7280d-fec9-4c99-9736-8d7ecec3545c">
      <Terms xmlns="http://schemas.microsoft.com/office/infopath/2007/PartnerControls">
        <TermInfo xmlns="http://schemas.microsoft.com/office/infopath/2007/PartnerControls">
          <TermName xmlns="http://schemas.microsoft.com/office/infopath/2007/PartnerControls">Service des communes</TermName>
          <TermId xmlns="http://schemas.microsoft.com/office/infopath/2007/PartnerControls">7ef8d52b-6e7a-45c1-ad7f-2791ac69a743</TermId>
        </TermInfo>
      </Terms>
    </k5578e8018b54236945b0d1339d2a6f5>
    <PublishingExpirationDate xmlns="http://schemas.microsoft.com/sharepoint/v3" xsi:nil="true"/>
    <PublishingStartDate xmlns="http://schemas.microsoft.com/sharepoint/v3" xsi:nil="true"/>
    <h42ba7f56afd40d8a80558d45f27949a xmlns="7dc7280d-fec9-4c99-9736-8d7ecec3545c">
      <Terms xmlns="http://schemas.microsoft.com/office/infopath/2007/PartnerControls">
        <TermInfo xmlns="http://schemas.microsoft.com/office/infopath/2007/PartnerControls">
          <TermName xmlns="http://schemas.microsoft.com/office/infopath/2007/PartnerControls">SCOM</TermName>
          <TermId xmlns="http://schemas.microsoft.com/office/infopath/2007/PartnerControls">beaa4e20-5140-4353-9959-2d59772728cb</TermId>
        </TermInfo>
      </Terms>
    </h42ba7f56afd40d8a80558d45f27949a>
    <c806c3ad7ef948cca74e93affe552c52 xmlns="7dc7280d-fec9-4c99-9736-8d7ecec3545c">
      <Terms xmlns="http://schemas.microsoft.com/office/infopath/2007/PartnerControls"/>
    </c806c3ad7ef948cca74e93affe552c52>
  </documentManagement>
</p:properties>
</file>

<file path=customXml/itemProps1.xml><?xml version="1.0" encoding="utf-8"?>
<ds:datastoreItem xmlns:ds="http://schemas.openxmlformats.org/officeDocument/2006/customXml" ds:itemID="{3946388C-6793-4B48-89F9-E5DFF34928BB}"/>
</file>

<file path=customXml/itemProps2.xml><?xml version="1.0" encoding="utf-8"?>
<ds:datastoreItem xmlns:ds="http://schemas.openxmlformats.org/officeDocument/2006/customXml" ds:itemID="{BAD4B78D-9B88-4DDF-BC57-2B8541D0EE67}"/>
</file>

<file path=customXml/itemProps3.xml><?xml version="1.0" encoding="utf-8"?>
<ds:datastoreItem xmlns:ds="http://schemas.openxmlformats.org/officeDocument/2006/customXml" ds:itemID="{37B8F26D-0A10-45D9-908D-12E370EDF32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4</vt:i4>
      </vt:variant>
    </vt:vector>
  </HeadingPairs>
  <TitlesOfParts>
    <vt:vector size="8" baseType="lpstr">
      <vt:lpstr>Charges par nature</vt:lpstr>
      <vt:lpstr>Revenus par nature</vt:lpstr>
      <vt:lpstr>Charges par habitant</vt:lpstr>
      <vt:lpstr>Revenus par habitant</vt:lpstr>
      <vt:lpstr>'Charges par habitant'!Zone_d_impression</vt:lpstr>
      <vt:lpstr>'Charges par nature'!Zone_d_impression</vt:lpstr>
      <vt:lpstr>'Revenus par habitant'!Zone_d_impression</vt:lpstr>
      <vt:lpstr>'Revenus par nature'!Zone_d_impression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Tamburini Sandro</dc:creator>
  <cp:lastModifiedBy>tamburiniS</cp:lastModifiedBy>
  <cp:lastPrinted>2011-12-19T14:25:41Z</cp:lastPrinted>
  <dcterms:created xsi:type="dcterms:W3CDTF">1997-12-08T10:55:51Z</dcterms:created>
  <dcterms:modified xsi:type="dcterms:W3CDTF">2012-05-22T08:42:16Z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0x01010091C1E41EE0FB504CA906D84A5E1C2617</vt:lpwstr>
  </property>
  <property fmtid="{D5CDD505-2E9C-101B-9397-08002B2CF9AE}" pid="3" name="Entite">
    <vt:lpwstr>122;#Service des communes|7ef8d52b-6e7a-45c1-ad7f-2791ac69a743</vt:lpwstr>
  </property>
  <property fmtid="{D5CDD505-2E9C-101B-9397-08002B2CF9AE}" pid="4" name="Theme">
    <vt:lpwstr>25;#Etat et droit|947cb90d-0fbf-4382-9b7c-7f3e8e6fd3f7</vt:lpwstr>
  </property>
  <property fmtid="{D5CDD505-2E9C-101B-9397-08002B2CF9AE}" pid="5" name="Departement">
    <vt:lpwstr/>
  </property>
  <property fmtid="{D5CDD505-2E9C-101B-9397-08002B2CF9AE}" pid="6" name="Type du document">
    <vt:lpwstr/>
  </property>
  <property fmtid="{D5CDD505-2E9C-101B-9397-08002B2CF9AE}" pid="7" name="Acronyme">
    <vt:lpwstr>121;#SCOM|beaa4e20-5140-4353-9959-2d59772728cb</vt:lpwstr>
  </property>
</Properties>
</file>