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 firstSheet="1" activeTab="1"/>
  </bookViews>
  <sheets>
    <sheet name="Charges" sheetId="1" r:id="rId1"/>
    <sheet name="Revenus" sheetId="2" r:id="rId2"/>
    <sheet name="Resultat net" sheetId="3" r:id="rId3"/>
    <sheet name="Charges par habitant" sheetId="4" r:id="rId4"/>
    <sheet name="Revenus par habitant" sheetId="5" r:id="rId5"/>
    <sheet name="Resultat net par habitant" sheetId="6" r:id="rId6"/>
  </sheets>
  <externalReferences>
    <externalReference r:id="rId7"/>
  </externalReferences>
  <definedNames>
    <definedName name="communes">Charges!$A$5:$A$57</definedName>
    <definedName name="numéros">Charges!#REF!</definedName>
    <definedName name="_xlnm.Print_Area" localSheetId="0">Charges!$A$1:$L$59</definedName>
    <definedName name="_xlnm.Print_Area" localSheetId="3">'Charges par habitant'!$A$1:$K$59</definedName>
    <definedName name="_xlnm.Print_Area" localSheetId="5">'Resultat net par habitant'!$A$1:$K$59</definedName>
    <definedName name="_xlnm.Print_Area" localSheetId="1">Revenus!$A$1:$L$59</definedName>
    <definedName name="_xlnm.Print_Area" localSheetId="4">'Revenus par habitant'!$A$1:$K$59</definedName>
  </definedNames>
  <calcPr calcId="125725"/>
</workbook>
</file>

<file path=xl/calcChain.xml><?xml version="1.0" encoding="utf-8"?>
<calcChain xmlns="http://schemas.openxmlformats.org/spreadsheetml/2006/main">
  <c r="K57" i="3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/>
  <c r="J6"/>
  <c r="I6"/>
  <c r="H6"/>
  <c r="G6"/>
  <c r="F6"/>
  <c r="E6"/>
  <c r="D6"/>
  <c r="C6"/>
  <c r="B6"/>
  <c r="K5"/>
  <c r="J5"/>
  <c r="I5"/>
  <c r="H5"/>
  <c r="G5"/>
  <c r="F5"/>
  <c r="E5"/>
  <c r="D5"/>
  <c r="C5"/>
  <c r="B5"/>
  <c r="B27"/>
  <c r="L5" i="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M58" i="1"/>
  <c r="K58" i="3"/>
  <c r="J58"/>
  <c r="I58"/>
  <c r="H58"/>
  <c r="G58"/>
  <c r="F58"/>
  <c r="E58"/>
  <c r="D58"/>
  <c r="C58"/>
  <c r="B58"/>
  <c r="L58" s="1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58" i="2"/>
  <c r="J58"/>
  <c r="I58"/>
  <c r="H58"/>
  <c r="G58"/>
  <c r="F58"/>
  <c r="E58"/>
  <c r="D58"/>
  <c r="C58"/>
  <c r="B58"/>
  <c r="L58" s="1"/>
  <c r="L56" i="1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57"/>
  <c r="K58"/>
  <c r="J58"/>
  <c r="I58"/>
  <c r="H58"/>
  <c r="G58"/>
  <c r="F58"/>
  <c r="E58"/>
  <c r="D58"/>
  <c r="C58"/>
  <c r="B58"/>
  <c r="L58" s="1"/>
  <c r="M59" s="1"/>
</calcChain>
</file>

<file path=xl/sharedStrings.xml><?xml version="1.0" encoding="utf-8"?>
<sst xmlns="http://schemas.openxmlformats.org/spreadsheetml/2006/main" count="405" uniqueCount="74">
  <si>
    <t>Santé</t>
  </si>
  <si>
    <t>Trafic</t>
  </si>
  <si>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</si>
  <si>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</si>
  <si>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</si>
  <si>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</si>
  <si>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</si>
  <si>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</si>
  <si>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</si>
  <si>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</si>
  <si>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</si>
  <si>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</si>
  <si>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</si>
  <si>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</si>
  <si>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</si>
  <si>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</si>
  <si>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</si>
  <si>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</si>
  <si>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</si>
  <si>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</si>
  <si>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</si>
  <si>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</si>
  <si>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</si>
  <si>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</si>
  <si>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</si>
  <si>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</si>
  <si>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</si>
  <si>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</si>
  <si>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</si>
  <si>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</si>
  <si>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</si>
  <si>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</si>
  <si>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</si>
  <si>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</si>
  <si>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</si>
  <si>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</si>
  <si>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</si>
  <si>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</si>
  <si>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</si>
  <si>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</si>
  <si>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</si>
  <si>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</si>
  <si>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</si>
  <si>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</si>
  <si>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</si>
  <si>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</si>
  <si>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</si>
  <si>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</si>
  <si>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</si>
  <si>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</si>
  <si>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</si>
  <si>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</si>
  <si>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</si>
  <si>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</si>
  <si>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</si>
  <si>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</si>
  <si>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</si>
  <si>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Comptes de fonctionnement 2008. Récapitulation fonctionnelle. Charges par habitant</t>
  </si>
  <si>
    <t>Comptes de fonctionnement 2009. Récapitulation fonctionnelle. Revenus</t>
  </si>
  <si>
    <t>Chiffres de 2008</t>
  </si>
  <si>
    <t>Comptes de fonctionnement 2009. Récapitulation fonctionnelle. Charges</t>
  </si>
  <si>
    <t>Comptes de fonctionnement 2009. Récapitulation fonctionnelle. Résultats nets</t>
  </si>
  <si>
    <t>Communes</t>
  </si>
  <si>
    <t>Adminis- tration</t>
  </si>
  <si>
    <t>Sécurité publique</t>
  </si>
  <si>
    <t>Enseignemt et formation</t>
  </si>
  <si>
    <t>Culture sport             et loisirs</t>
  </si>
  <si>
    <t>Prévoyance sociale</t>
  </si>
  <si>
    <t>Protection et aménagemt environnemt</t>
  </si>
  <si>
    <t>Economie publique</t>
  </si>
  <si>
    <t>Comptes de fonctionnement 2009. Récapitulation fonctionnelle. Revenus par habitant</t>
  </si>
  <si>
    <t>Comptes de fonctionnement 2009. Récapitulation fonctionnelle. Résultats nets par habitant</t>
  </si>
  <si>
    <t>Finances      et impôts</t>
  </si>
  <si>
    <t>Finances     et impôts</t>
  </si>
</sst>
</file>

<file path=xl/styles.xml><?xml version="1.0" encoding="utf-8"?>
<styleSheet xmlns="http://schemas.openxmlformats.org/spreadsheetml/2006/main">
  <numFmts count="2">
    <numFmt numFmtId="164" formatCode="&quot;Fr.&quot;#,##0;&quot;Fr.&quot;\ \-#,##0"/>
    <numFmt numFmtId="165" formatCode="#,##0_ ;[Red]\-#,##0\ "/>
  </numFmts>
  <fonts count="15">
    <font>
      <sz val="10"/>
      <name val="MS Sans Serif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i/>
      <sz val="7.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7.5"/>
      <color rgb="FF0000FF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5" fillId="0" borderId="1" applyProtection="0">
      <alignment vertical="center"/>
      <protection locked="0"/>
    </xf>
  </cellStyleXfs>
  <cellXfs count="9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3" fontId="4" fillId="0" borderId="0" xfId="0" applyNumberFormat="1" applyFont="1" applyProtection="1"/>
    <xf numFmtId="0" fontId="2" fillId="0" borderId="2" xfId="0" applyFont="1" applyBorder="1" applyAlignment="1" applyProtection="1">
      <alignment horizontal="right" vertical="center"/>
    </xf>
    <xf numFmtId="3" fontId="3" fillId="0" borderId="0" xfId="0" applyNumberFormat="1" applyFont="1" applyProtection="1"/>
    <xf numFmtId="4" fontId="3" fillId="0" borderId="0" xfId="0" applyNumberFormat="1" applyFont="1" applyProtection="1"/>
    <xf numFmtId="165" fontId="3" fillId="0" borderId="0" xfId="0" applyNumberFormat="1" applyFont="1" applyProtection="1"/>
    <xf numFmtId="0" fontId="2" fillId="0" borderId="0" xfId="0" applyFont="1" applyBorder="1" applyAlignment="1" applyProtection="1">
      <alignment horizontal="right" vertical="center"/>
      <protection locked="0"/>
    </xf>
    <xf numFmtId="3" fontId="8" fillId="2" borderId="6" xfId="1" applyFont="1" applyFill="1" applyBorder="1" applyAlignment="1" applyProtection="1">
      <alignment vertical="center"/>
      <protection locked="0"/>
    </xf>
    <xf numFmtId="3" fontId="6" fillId="0" borderId="7" xfId="0" applyNumberFormat="1" applyFont="1" applyBorder="1" applyAlignment="1" applyProtection="1">
      <alignment vertical="center"/>
    </xf>
    <xf numFmtId="3" fontId="6" fillId="0" borderId="8" xfId="0" applyNumberFormat="1" applyFont="1" applyBorder="1" applyAlignment="1" applyProtection="1">
      <alignment vertical="center"/>
    </xf>
    <xf numFmtId="3" fontId="7" fillId="2" borderId="6" xfId="1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3" fontId="8" fillId="2" borderId="6" xfId="1" applyFont="1" applyFill="1" applyBorder="1" applyAlignment="1" applyProtection="1">
      <alignment vertical="center"/>
    </xf>
    <xf numFmtId="3" fontId="7" fillId="2" borderId="6" xfId="1" applyFont="1" applyFill="1" applyBorder="1" applyAlignment="1" applyProtection="1">
      <alignment vertical="center"/>
    </xf>
    <xf numFmtId="3" fontId="6" fillId="0" borderId="10" xfId="0" applyNumberFormat="1" applyFont="1" applyBorder="1" applyAlignment="1" applyProtection="1">
      <alignment vertical="center"/>
    </xf>
    <xf numFmtId="3" fontId="8" fillId="0" borderId="19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8" fillId="2" borderId="3" xfId="1" applyFont="1" applyFill="1" applyBorder="1" applyAlignment="1" applyProtection="1">
      <alignment vertical="center"/>
    </xf>
    <xf numFmtId="3" fontId="6" fillId="0" borderId="4" xfId="0" applyNumberFormat="1" applyFont="1" applyBorder="1" applyAlignment="1" applyProtection="1">
      <alignment vertical="center"/>
    </xf>
    <xf numFmtId="165" fontId="11" fillId="0" borderId="5" xfId="0" applyNumberFormat="1" applyFont="1" applyBorder="1" applyAlignment="1" applyProtection="1">
      <alignment vertical="center"/>
    </xf>
    <xf numFmtId="165" fontId="11" fillId="0" borderId="8" xfId="0" applyNumberFormat="1" applyFont="1" applyBorder="1" applyAlignment="1" applyProtection="1">
      <alignment vertical="center"/>
    </xf>
    <xf numFmtId="3" fontId="8" fillId="2" borderId="9" xfId="1" applyFont="1" applyFill="1" applyBorder="1" applyAlignment="1" applyProtection="1">
      <alignment vertical="center"/>
    </xf>
    <xf numFmtId="165" fontId="11" fillId="0" borderId="11" xfId="0" applyNumberFormat="1" applyFont="1" applyBorder="1" applyAlignment="1" applyProtection="1">
      <alignment vertical="center"/>
    </xf>
    <xf numFmtId="3" fontId="2" fillId="2" borderId="6" xfId="1" applyFont="1" applyFill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10" fillId="2" borderId="6" xfId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11" xfId="0" applyNumberFormat="1" applyFont="1" applyBorder="1" applyAlignment="1" applyProtection="1">
      <alignment vertical="center"/>
    </xf>
    <xf numFmtId="3" fontId="2" fillId="2" borderId="15" xfId="1" applyFont="1" applyFill="1" applyBorder="1" applyAlignment="1" applyProtection="1">
      <alignment vertical="center"/>
    </xf>
    <xf numFmtId="3" fontId="3" fillId="0" borderId="16" xfId="0" applyNumberFormat="1" applyFont="1" applyBorder="1" applyAlignment="1" applyProtection="1">
      <alignment vertical="center"/>
    </xf>
    <xf numFmtId="3" fontId="3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vertical="center"/>
    </xf>
    <xf numFmtId="3" fontId="8" fillId="0" borderId="19" xfId="0" applyNumberFormat="1" applyFont="1" applyBorder="1" applyAlignment="1" applyProtection="1">
      <alignment vertical="center"/>
    </xf>
    <xf numFmtId="3" fontId="8" fillId="0" borderId="20" xfId="0" applyNumberFormat="1" applyFont="1" applyBorder="1" applyAlignment="1" applyProtection="1">
      <alignment vertical="center"/>
    </xf>
    <xf numFmtId="0" fontId="8" fillId="2" borderId="18" xfId="0" applyFont="1" applyFill="1" applyBorder="1" applyAlignment="1" applyProtection="1">
      <alignment vertical="center"/>
    </xf>
    <xf numFmtId="3" fontId="6" fillId="0" borderId="19" xfId="0" applyNumberFormat="1" applyFont="1" applyBorder="1" applyAlignment="1" applyProtection="1">
      <alignment vertical="center"/>
    </xf>
    <xf numFmtId="3" fontId="6" fillId="0" borderId="20" xfId="0" applyNumberFormat="1" applyFont="1" applyBorder="1" applyAlignment="1" applyProtection="1">
      <alignment vertical="center"/>
    </xf>
    <xf numFmtId="165" fontId="11" fillId="0" borderId="19" xfId="0" applyNumberFormat="1" applyFont="1" applyBorder="1" applyAlignment="1" applyProtection="1">
      <alignment vertical="center"/>
    </xf>
    <xf numFmtId="165" fontId="11" fillId="0" borderId="20" xfId="0" applyNumberFormat="1" applyFont="1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vertical="center"/>
    </xf>
    <xf numFmtId="164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000_RAPPORT_GESTION/RapportGestion2010/RAPPORT_2010_DocTravail/COMPTE%20DE%20FONCTIONNEMENT%20PAR%20NATURE_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ges par nature"/>
      <sheetName val="Revenus par nature"/>
      <sheetName val="Charges par habitant"/>
      <sheetName val="Revenus par habitant"/>
    </sheetNames>
    <sheetDataSet>
      <sheetData sheetId="0">
        <row r="59">
          <cell r="M59">
            <v>991156756</v>
          </cell>
        </row>
      </sheetData>
      <sheetData sheetId="1">
        <row r="59">
          <cell r="M59">
            <v>990364186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zoomScale="150" workbookViewId="0">
      <pane xSplit="1" ySplit="4" topLeftCell="B41" activePane="bottomRight" state="frozenSplit"/>
      <selection activeCell="A64" sqref="A64"/>
      <selection pane="topRight" activeCell="A64" sqref="A64"/>
      <selection pane="bottomLeft" activeCell="A64" sqref="A64"/>
      <selection pane="bottomRight" activeCell="K49" sqref="K49"/>
    </sheetView>
  </sheetViews>
  <sheetFormatPr baseColWidth="10" defaultColWidth="10.7109375" defaultRowHeight="7.5" customHeight="1"/>
  <cols>
    <col min="1" max="1" width="18.7109375" style="4" customWidth="1"/>
    <col min="2" max="6" width="8.7109375" style="4" customWidth="1"/>
    <col min="7" max="7" width="8.28515625" style="4" customWidth="1"/>
    <col min="8" max="8" width="8.7109375" style="4" customWidth="1"/>
    <col min="9" max="9" width="9.28515625" style="4" customWidth="1"/>
    <col min="10" max="11" width="8.7109375" style="4" customWidth="1"/>
    <col min="12" max="12" width="9.7109375" style="4" customWidth="1"/>
    <col min="13" max="54" width="10.7109375" style="3"/>
    <col min="55" max="16384" width="10.7109375" style="4"/>
  </cols>
  <sheetData>
    <row r="1" spans="1:12" s="2" customFormat="1" ht="20.100000000000001" customHeight="1" thickBot="1">
      <c r="A1" s="1" t="s">
        <v>60</v>
      </c>
      <c r="B1" s="6"/>
      <c r="C1" s="6"/>
      <c r="D1" s="6"/>
      <c r="E1" s="6"/>
      <c r="F1" s="6"/>
      <c r="L1" s="16"/>
    </row>
    <row r="2" spans="1:12" ht="12.6" customHeight="1">
      <c r="A2" s="51" t="s">
        <v>62</v>
      </c>
      <c r="B2" s="54" t="s">
        <v>63</v>
      </c>
      <c r="C2" s="54" t="s">
        <v>64</v>
      </c>
      <c r="D2" s="54" t="s">
        <v>65</v>
      </c>
      <c r="E2" s="54" t="s">
        <v>66</v>
      </c>
      <c r="F2" s="48" t="s">
        <v>0</v>
      </c>
      <c r="G2" s="54" t="s">
        <v>67</v>
      </c>
      <c r="H2" s="48" t="s">
        <v>1</v>
      </c>
      <c r="I2" s="54" t="s">
        <v>68</v>
      </c>
      <c r="J2" s="54" t="s">
        <v>69</v>
      </c>
      <c r="K2" s="54" t="s">
        <v>72</v>
      </c>
      <c r="L2" s="57" t="s">
        <v>2</v>
      </c>
    </row>
    <row r="3" spans="1:12" ht="12.6" customHeight="1">
      <c r="A3" s="52"/>
      <c r="B3" s="55"/>
      <c r="C3" s="55"/>
      <c r="D3" s="55"/>
      <c r="E3" s="55"/>
      <c r="F3" s="49"/>
      <c r="G3" s="55"/>
      <c r="H3" s="49"/>
      <c r="I3" s="55"/>
      <c r="J3" s="55"/>
      <c r="K3" s="55"/>
      <c r="L3" s="58"/>
    </row>
    <row r="4" spans="1:12" ht="12.6" customHeight="1" thickBot="1">
      <c r="A4" s="53"/>
      <c r="B4" s="56"/>
      <c r="C4" s="56"/>
      <c r="D4" s="56"/>
      <c r="E4" s="56"/>
      <c r="F4" s="50"/>
      <c r="G4" s="56"/>
      <c r="H4" s="50"/>
      <c r="I4" s="56"/>
      <c r="J4" s="56"/>
      <c r="K4" s="56"/>
      <c r="L4" s="59"/>
    </row>
    <row r="5" spans="1:12" ht="12.6" customHeight="1">
      <c r="A5" s="17" t="s">
        <v>3</v>
      </c>
      <c r="B5" s="18">
        <v>28758471</v>
      </c>
      <c r="C5" s="18">
        <v>19222908</v>
      </c>
      <c r="D5" s="18">
        <v>44180217</v>
      </c>
      <c r="E5" s="18">
        <v>40372580</v>
      </c>
      <c r="F5" s="18">
        <v>6655628</v>
      </c>
      <c r="G5" s="18">
        <v>22291379</v>
      </c>
      <c r="H5" s="18">
        <v>30989341</v>
      </c>
      <c r="I5" s="18">
        <v>22143588</v>
      </c>
      <c r="J5" s="18">
        <v>3715340</v>
      </c>
      <c r="K5" s="18">
        <v>41488768</v>
      </c>
      <c r="L5" s="19">
        <f t="shared" ref="L5:L56" si="0">SUM(B5:K5)</f>
        <v>259818220</v>
      </c>
    </row>
    <row r="6" spans="1:12" ht="12.6" customHeight="1">
      <c r="A6" s="17" t="s">
        <v>4</v>
      </c>
      <c r="B6" s="18">
        <v>1019947</v>
      </c>
      <c r="C6" s="18">
        <v>376451</v>
      </c>
      <c r="D6" s="18">
        <v>2941802</v>
      </c>
      <c r="E6" s="18">
        <v>1442435</v>
      </c>
      <c r="F6" s="18">
        <v>68402</v>
      </c>
      <c r="G6" s="18">
        <v>2565958</v>
      </c>
      <c r="H6" s="18">
        <v>1511653</v>
      </c>
      <c r="I6" s="18">
        <v>1760911</v>
      </c>
      <c r="J6" s="18">
        <v>47778</v>
      </c>
      <c r="K6" s="18">
        <v>1740399</v>
      </c>
      <c r="L6" s="19">
        <f t="shared" si="0"/>
        <v>13475736</v>
      </c>
    </row>
    <row r="7" spans="1:12" ht="12.6" customHeight="1">
      <c r="A7" s="17" t="s">
        <v>5</v>
      </c>
      <c r="B7" s="18">
        <v>1495091</v>
      </c>
      <c r="C7" s="18">
        <v>499879</v>
      </c>
      <c r="D7" s="18">
        <v>3733814</v>
      </c>
      <c r="E7" s="18">
        <v>1536660</v>
      </c>
      <c r="F7" s="18">
        <v>105528</v>
      </c>
      <c r="G7" s="18">
        <v>1302984</v>
      </c>
      <c r="H7" s="18">
        <v>1399106</v>
      </c>
      <c r="I7" s="18">
        <v>2137647</v>
      </c>
      <c r="J7" s="18">
        <v>2741105</v>
      </c>
      <c r="K7" s="18">
        <v>3687333</v>
      </c>
      <c r="L7" s="19">
        <f t="shared" si="0"/>
        <v>18639147</v>
      </c>
    </row>
    <row r="8" spans="1:12" ht="12.6" customHeight="1">
      <c r="A8" s="20" t="s">
        <v>55</v>
      </c>
      <c r="B8" s="18">
        <v>1870534</v>
      </c>
      <c r="C8" s="18">
        <v>571160</v>
      </c>
      <c r="D8" s="18">
        <v>8611582</v>
      </c>
      <c r="E8" s="18">
        <v>1578941</v>
      </c>
      <c r="F8" s="18">
        <v>160496</v>
      </c>
      <c r="G8" s="18">
        <v>2343652</v>
      </c>
      <c r="H8" s="18">
        <v>1949659</v>
      </c>
      <c r="I8" s="18">
        <v>4219226</v>
      </c>
      <c r="J8" s="18">
        <v>97376</v>
      </c>
      <c r="K8" s="18">
        <v>6376629</v>
      </c>
      <c r="L8" s="19">
        <f t="shared" si="0"/>
        <v>27779255</v>
      </c>
    </row>
    <row r="9" spans="1:12" ht="12.6" customHeight="1">
      <c r="A9" s="17" t="s">
        <v>6</v>
      </c>
      <c r="B9" s="18">
        <v>609960</v>
      </c>
      <c r="C9" s="18">
        <v>313414</v>
      </c>
      <c r="D9" s="18">
        <v>1728353</v>
      </c>
      <c r="E9" s="18">
        <v>517539</v>
      </c>
      <c r="F9" s="18">
        <v>54526</v>
      </c>
      <c r="G9" s="18">
        <v>614051</v>
      </c>
      <c r="H9" s="18">
        <v>539899</v>
      </c>
      <c r="I9" s="18">
        <v>1089864</v>
      </c>
      <c r="J9" s="18">
        <v>1280225</v>
      </c>
      <c r="K9" s="18">
        <v>968691</v>
      </c>
      <c r="L9" s="19">
        <f t="shared" si="0"/>
        <v>7716522</v>
      </c>
    </row>
    <row r="10" spans="1:12" ht="12.6" customHeight="1">
      <c r="A10" s="17" t="s">
        <v>7</v>
      </c>
      <c r="B10" s="18">
        <v>822027</v>
      </c>
      <c r="C10" s="18">
        <v>258737</v>
      </c>
      <c r="D10" s="18">
        <v>2854118</v>
      </c>
      <c r="E10" s="18">
        <v>337092</v>
      </c>
      <c r="F10" s="18">
        <v>64392</v>
      </c>
      <c r="G10" s="18">
        <v>1005952</v>
      </c>
      <c r="H10" s="18">
        <v>997913</v>
      </c>
      <c r="I10" s="18">
        <v>1348864</v>
      </c>
      <c r="J10" s="18">
        <v>298286</v>
      </c>
      <c r="K10" s="18">
        <v>1092755</v>
      </c>
      <c r="L10" s="19">
        <f t="shared" si="0"/>
        <v>9080136</v>
      </c>
    </row>
    <row r="11" spans="1:12" ht="12.6" customHeight="1">
      <c r="A11" s="17" t="s">
        <v>8</v>
      </c>
      <c r="B11" s="18">
        <v>181328</v>
      </c>
      <c r="C11" s="18">
        <v>30292</v>
      </c>
      <c r="D11" s="18">
        <v>403659</v>
      </c>
      <c r="E11" s="18">
        <v>14246</v>
      </c>
      <c r="F11" s="18">
        <v>15353</v>
      </c>
      <c r="G11" s="18">
        <v>111648</v>
      </c>
      <c r="H11" s="18">
        <v>201348</v>
      </c>
      <c r="I11" s="18">
        <v>209554</v>
      </c>
      <c r="J11" s="18">
        <v>50436</v>
      </c>
      <c r="K11" s="18">
        <v>187841</v>
      </c>
      <c r="L11" s="19">
        <f t="shared" si="0"/>
        <v>1405705</v>
      </c>
    </row>
    <row r="12" spans="1:12" ht="12.6" customHeight="1">
      <c r="A12" s="17" t="s">
        <v>9</v>
      </c>
      <c r="B12" s="18">
        <v>1397467</v>
      </c>
      <c r="C12" s="18">
        <v>670191</v>
      </c>
      <c r="D12" s="18">
        <v>4568832</v>
      </c>
      <c r="E12" s="18">
        <v>1263510</v>
      </c>
      <c r="F12" s="18">
        <v>160661</v>
      </c>
      <c r="G12" s="18">
        <v>1828171</v>
      </c>
      <c r="H12" s="18">
        <v>1188744</v>
      </c>
      <c r="I12" s="18">
        <v>2734266</v>
      </c>
      <c r="J12" s="18">
        <v>3334675</v>
      </c>
      <c r="K12" s="18">
        <v>2485767</v>
      </c>
      <c r="L12" s="19">
        <f t="shared" si="0"/>
        <v>19632284</v>
      </c>
    </row>
    <row r="13" spans="1:12" ht="12.6" customHeight="1">
      <c r="A13" s="17" t="s">
        <v>10</v>
      </c>
      <c r="B13" s="18">
        <v>350513</v>
      </c>
      <c r="C13" s="18">
        <v>64902</v>
      </c>
      <c r="D13" s="18">
        <v>1516817</v>
      </c>
      <c r="E13" s="18">
        <v>137124</v>
      </c>
      <c r="F13" s="18">
        <v>33236</v>
      </c>
      <c r="G13" s="18">
        <v>382738</v>
      </c>
      <c r="H13" s="18">
        <v>464190</v>
      </c>
      <c r="I13" s="18">
        <v>635309</v>
      </c>
      <c r="J13" s="18">
        <v>456766</v>
      </c>
      <c r="K13" s="18">
        <v>289166</v>
      </c>
      <c r="L13" s="19">
        <f t="shared" si="0"/>
        <v>4330761</v>
      </c>
    </row>
    <row r="14" spans="1:12" ht="12.6" customHeight="1">
      <c r="A14" s="17" t="s">
        <v>11</v>
      </c>
      <c r="B14" s="18">
        <v>3683622</v>
      </c>
      <c r="C14" s="18">
        <v>923138</v>
      </c>
      <c r="D14" s="18">
        <v>7978654</v>
      </c>
      <c r="E14" s="18">
        <v>1742608</v>
      </c>
      <c r="F14" s="18">
        <v>167840</v>
      </c>
      <c r="G14" s="18">
        <v>2563311</v>
      </c>
      <c r="H14" s="18">
        <v>2275286</v>
      </c>
      <c r="I14" s="18">
        <v>3019853</v>
      </c>
      <c r="J14" s="18">
        <v>6841485</v>
      </c>
      <c r="K14" s="18">
        <v>2278595</v>
      </c>
      <c r="L14" s="19">
        <f t="shared" si="0"/>
        <v>31474392</v>
      </c>
    </row>
    <row r="15" spans="1:12" ht="12.6" customHeight="1">
      <c r="A15" s="17" t="s">
        <v>12</v>
      </c>
      <c r="B15" s="18">
        <v>1985894</v>
      </c>
      <c r="C15" s="18">
        <v>1388739</v>
      </c>
      <c r="D15" s="18">
        <v>7221334</v>
      </c>
      <c r="E15" s="18">
        <v>1326409</v>
      </c>
      <c r="F15" s="18">
        <v>143302</v>
      </c>
      <c r="G15" s="18">
        <v>1949988</v>
      </c>
      <c r="H15" s="18">
        <v>1326968</v>
      </c>
      <c r="I15" s="18">
        <v>3322568</v>
      </c>
      <c r="J15" s="18">
        <v>3315739</v>
      </c>
      <c r="K15" s="18">
        <v>2724235</v>
      </c>
      <c r="L15" s="19">
        <f t="shared" si="0"/>
        <v>24705176</v>
      </c>
    </row>
    <row r="16" spans="1:12" ht="12.6" customHeight="1">
      <c r="A16" s="17" t="s">
        <v>13</v>
      </c>
      <c r="B16" s="18">
        <v>1256275</v>
      </c>
      <c r="C16" s="18">
        <v>629322</v>
      </c>
      <c r="D16" s="18">
        <v>8943088</v>
      </c>
      <c r="E16" s="18">
        <v>1340370</v>
      </c>
      <c r="F16" s="18">
        <v>173333</v>
      </c>
      <c r="G16" s="18">
        <v>3136828</v>
      </c>
      <c r="H16" s="18">
        <v>1463435</v>
      </c>
      <c r="I16" s="18">
        <v>4148065</v>
      </c>
      <c r="J16" s="18">
        <v>87389</v>
      </c>
      <c r="K16" s="18">
        <v>3791883</v>
      </c>
      <c r="L16" s="19">
        <f t="shared" si="0"/>
        <v>24969988</v>
      </c>
    </row>
    <row r="17" spans="1:12" ht="12.6" customHeight="1">
      <c r="A17" s="17" t="s">
        <v>14</v>
      </c>
      <c r="B17" s="18">
        <v>805631</v>
      </c>
      <c r="C17" s="18">
        <v>297527</v>
      </c>
      <c r="D17" s="18">
        <v>1718210</v>
      </c>
      <c r="E17" s="18">
        <v>808766</v>
      </c>
      <c r="F17" s="18">
        <v>53417</v>
      </c>
      <c r="G17" s="18">
        <v>725963</v>
      </c>
      <c r="H17" s="18">
        <v>564478</v>
      </c>
      <c r="I17" s="18">
        <v>801222</v>
      </c>
      <c r="J17" s="18">
        <v>1116230</v>
      </c>
      <c r="K17" s="18">
        <v>3298900</v>
      </c>
      <c r="L17" s="19">
        <f t="shared" si="0"/>
        <v>10190344</v>
      </c>
    </row>
    <row r="18" spans="1:12" ht="12.6" customHeight="1">
      <c r="A18" s="17" t="s">
        <v>15</v>
      </c>
      <c r="B18" s="18">
        <v>2493306</v>
      </c>
      <c r="C18" s="18">
        <v>886786</v>
      </c>
      <c r="D18" s="18">
        <v>6459901</v>
      </c>
      <c r="E18" s="18">
        <v>1537348</v>
      </c>
      <c r="F18" s="18">
        <v>185611</v>
      </c>
      <c r="G18" s="18">
        <v>3189255</v>
      </c>
      <c r="H18" s="18">
        <v>1942925</v>
      </c>
      <c r="I18" s="18">
        <v>2631000</v>
      </c>
      <c r="J18" s="18">
        <v>5319768</v>
      </c>
      <c r="K18" s="18">
        <v>2286445</v>
      </c>
      <c r="L18" s="19">
        <f t="shared" si="0"/>
        <v>26932345</v>
      </c>
    </row>
    <row r="19" spans="1:12" ht="12.6" customHeight="1">
      <c r="A19" s="17" t="s">
        <v>16</v>
      </c>
      <c r="B19" s="18">
        <v>1401219</v>
      </c>
      <c r="C19" s="18">
        <v>642505</v>
      </c>
      <c r="D19" s="18">
        <v>5871155</v>
      </c>
      <c r="E19" s="18">
        <v>507976</v>
      </c>
      <c r="F19" s="18">
        <v>153003</v>
      </c>
      <c r="G19" s="18">
        <v>1828673</v>
      </c>
      <c r="H19" s="18">
        <v>2821604</v>
      </c>
      <c r="I19" s="18">
        <v>2736247</v>
      </c>
      <c r="J19" s="18">
        <v>1954859</v>
      </c>
      <c r="K19" s="18">
        <v>1729009</v>
      </c>
      <c r="L19" s="19">
        <f t="shared" si="0"/>
        <v>19646250</v>
      </c>
    </row>
    <row r="20" spans="1:12" ht="12.6" customHeight="1">
      <c r="A20" s="17" t="s">
        <v>17</v>
      </c>
      <c r="B20" s="18">
        <v>684629</v>
      </c>
      <c r="C20" s="18">
        <v>182718</v>
      </c>
      <c r="D20" s="18">
        <v>2239425</v>
      </c>
      <c r="E20" s="18">
        <v>264062</v>
      </c>
      <c r="F20" s="18">
        <v>59917</v>
      </c>
      <c r="G20" s="18">
        <v>785681</v>
      </c>
      <c r="H20" s="18">
        <v>540131</v>
      </c>
      <c r="I20" s="18">
        <v>931729</v>
      </c>
      <c r="J20" s="18">
        <v>1026970</v>
      </c>
      <c r="K20" s="18">
        <v>1114047</v>
      </c>
      <c r="L20" s="19">
        <f t="shared" si="0"/>
        <v>7829309</v>
      </c>
    </row>
    <row r="21" spans="1:12" ht="12.6" customHeight="1">
      <c r="A21" s="17" t="s">
        <v>18</v>
      </c>
      <c r="B21" s="18">
        <v>362660</v>
      </c>
      <c r="C21" s="18">
        <v>113164</v>
      </c>
      <c r="D21" s="18">
        <v>1520203</v>
      </c>
      <c r="E21" s="18">
        <v>74010</v>
      </c>
      <c r="F21" s="18">
        <v>33137</v>
      </c>
      <c r="G21" s="18">
        <v>420928</v>
      </c>
      <c r="H21" s="18">
        <v>377865</v>
      </c>
      <c r="I21" s="18">
        <v>529058</v>
      </c>
      <c r="J21" s="18">
        <v>547005</v>
      </c>
      <c r="K21" s="18">
        <v>560305</v>
      </c>
      <c r="L21" s="19">
        <f t="shared" si="0"/>
        <v>4538335</v>
      </c>
    </row>
    <row r="22" spans="1:12" ht="12.6" customHeight="1">
      <c r="A22" s="17" t="s">
        <v>19</v>
      </c>
      <c r="B22" s="18">
        <v>79781</v>
      </c>
      <c r="C22" s="18">
        <v>10572</v>
      </c>
      <c r="D22" s="18">
        <v>22291</v>
      </c>
      <c r="E22" s="18">
        <v>3837</v>
      </c>
      <c r="F22" s="18">
        <v>7913</v>
      </c>
      <c r="G22" s="18">
        <v>37326</v>
      </c>
      <c r="H22" s="18">
        <v>49295</v>
      </c>
      <c r="I22" s="18">
        <v>53889</v>
      </c>
      <c r="J22" s="18">
        <v>13007</v>
      </c>
      <c r="K22" s="18">
        <v>51739</v>
      </c>
      <c r="L22" s="19">
        <f t="shared" si="0"/>
        <v>329650</v>
      </c>
    </row>
    <row r="23" spans="1:12" ht="12.6" customHeight="1">
      <c r="A23" s="17" t="s">
        <v>20</v>
      </c>
      <c r="B23" s="18">
        <v>1056090</v>
      </c>
      <c r="C23" s="18">
        <v>438063</v>
      </c>
      <c r="D23" s="18">
        <v>5830676</v>
      </c>
      <c r="E23" s="18">
        <v>641215</v>
      </c>
      <c r="F23" s="18">
        <v>130849</v>
      </c>
      <c r="G23" s="18">
        <v>1608510</v>
      </c>
      <c r="H23" s="18">
        <v>1109829</v>
      </c>
      <c r="I23" s="18">
        <v>2061065</v>
      </c>
      <c r="J23" s="18">
        <v>703125</v>
      </c>
      <c r="K23" s="18">
        <v>2032332</v>
      </c>
      <c r="L23" s="19">
        <f t="shared" si="0"/>
        <v>15611754</v>
      </c>
    </row>
    <row r="24" spans="1:12" ht="12.6" customHeight="1">
      <c r="A24" s="17" t="s">
        <v>21</v>
      </c>
      <c r="B24" s="18">
        <v>677265</v>
      </c>
      <c r="C24" s="18">
        <v>273319</v>
      </c>
      <c r="D24" s="18">
        <v>2817995</v>
      </c>
      <c r="E24" s="18">
        <v>230051</v>
      </c>
      <c r="F24" s="18">
        <v>64513</v>
      </c>
      <c r="G24" s="18">
        <v>769583</v>
      </c>
      <c r="H24" s="18">
        <v>624702</v>
      </c>
      <c r="I24" s="18">
        <v>1262819</v>
      </c>
      <c r="J24" s="18">
        <v>265052</v>
      </c>
      <c r="K24" s="18">
        <v>1368022</v>
      </c>
      <c r="L24" s="19">
        <f t="shared" si="0"/>
        <v>8353321</v>
      </c>
    </row>
    <row r="25" spans="1:12" ht="12.6" customHeight="1">
      <c r="A25" s="17" t="s">
        <v>22</v>
      </c>
      <c r="B25" s="18">
        <v>916494</v>
      </c>
      <c r="C25" s="18">
        <v>658743</v>
      </c>
      <c r="D25" s="18">
        <v>4293665</v>
      </c>
      <c r="E25" s="18">
        <v>991496</v>
      </c>
      <c r="F25" s="18">
        <v>83394</v>
      </c>
      <c r="G25" s="18">
        <v>1150436</v>
      </c>
      <c r="H25" s="18">
        <v>763720</v>
      </c>
      <c r="I25" s="18">
        <v>1606177</v>
      </c>
      <c r="J25" s="18">
        <v>115011</v>
      </c>
      <c r="K25" s="18">
        <v>792620</v>
      </c>
      <c r="L25" s="19">
        <f t="shared" si="0"/>
        <v>11371756</v>
      </c>
    </row>
    <row r="26" spans="1:12" ht="12.6" customHeight="1">
      <c r="A26" s="17" t="s">
        <v>23</v>
      </c>
      <c r="B26" s="18">
        <v>66761</v>
      </c>
      <c r="C26" s="18">
        <v>12783</v>
      </c>
      <c r="D26" s="18">
        <v>367652</v>
      </c>
      <c r="E26" s="18">
        <v>13225</v>
      </c>
      <c r="F26" s="18">
        <v>9412</v>
      </c>
      <c r="G26" s="18">
        <v>100214</v>
      </c>
      <c r="H26" s="18">
        <v>20044</v>
      </c>
      <c r="I26" s="18">
        <v>124022</v>
      </c>
      <c r="J26" s="18">
        <v>65126</v>
      </c>
      <c r="K26" s="18">
        <v>32813</v>
      </c>
      <c r="L26" s="19">
        <f t="shared" si="0"/>
        <v>812052</v>
      </c>
    </row>
    <row r="27" spans="1:12" ht="12.6" customHeight="1">
      <c r="A27" s="17" t="s">
        <v>24</v>
      </c>
      <c r="B27" s="18">
        <v>84225</v>
      </c>
      <c r="C27" s="18">
        <v>32472</v>
      </c>
      <c r="D27" s="18">
        <v>431310</v>
      </c>
      <c r="E27" s="18">
        <v>3577</v>
      </c>
      <c r="F27" s="18">
        <v>8823</v>
      </c>
      <c r="G27" s="18">
        <v>82045</v>
      </c>
      <c r="H27" s="18">
        <v>131704</v>
      </c>
      <c r="I27" s="18">
        <v>122469</v>
      </c>
      <c r="J27" s="18">
        <v>50992</v>
      </c>
      <c r="K27" s="18">
        <v>37456</v>
      </c>
      <c r="L27" s="19">
        <f t="shared" si="0"/>
        <v>985073</v>
      </c>
    </row>
    <row r="28" spans="1:12" ht="12.6" customHeight="1">
      <c r="A28" s="17" t="s">
        <v>25</v>
      </c>
      <c r="B28" s="18">
        <v>130959</v>
      </c>
      <c r="C28" s="18">
        <v>26769</v>
      </c>
      <c r="D28" s="18">
        <v>401556</v>
      </c>
      <c r="E28" s="18">
        <v>51067</v>
      </c>
      <c r="F28" s="18">
        <v>7499</v>
      </c>
      <c r="G28" s="18">
        <v>102188</v>
      </c>
      <c r="H28" s="18">
        <v>158752</v>
      </c>
      <c r="I28" s="18">
        <v>254209</v>
      </c>
      <c r="J28" s="18">
        <v>25229</v>
      </c>
      <c r="K28" s="18">
        <v>278062</v>
      </c>
      <c r="L28" s="19">
        <f t="shared" si="0"/>
        <v>1436290</v>
      </c>
    </row>
    <row r="29" spans="1:12" ht="12.6" customHeight="1">
      <c r="A29" s="20" t="s">
        <v>56</v>
      </c>
      <c r="B29" s="18">
        <v>4500739</v>
      </c>
      <c r="C29" s="18">
        <v>2784928</v>
      </c>
      <c r="D29" s="18">
        <v>17228116</v>
      </c>
      <c r="E29" s="18">
        <v>3677327</v>
      </c>
      <c r="F29" s="18">
        <v>2015269</v>
      </c>
      <c r="G29" s="18">
        <v>5900162</v>
      </c>
      <c r="H29" s="18">
        <v>5665154</v>
      </c>
      <c r="I29" s="18">
        <v>5640215</v>
      </c>
      <c r="J29" s="18">
        <v>1625144</v>
      </c>
      <c r="K29" s="18">
        <v>7594073</v>
      </c>
      <c r="L29" s="19">
        <f t="shared" si="0"/>
        <v>56631127</v>
      </c>
    </row>
    <row r="30" spans="1:12" ht="12.6" customHeight="1">
      <c r="A30" s="17" t="s">
        <v>26</v>
      </c>
      <c r="B30" s="18">
        <v>306063</v>
      </c>
      <c r="C30" s="18">
        <v>77119</v>
      </c>
      <c r="D30" s="18">
        <v>589008</v>
      </c>
      <c r="E30" s="18">
        <v>92454</v>
      </c>
      <c r="F30" s="18">
        <v>35769</v>
      </c>
      <c r="G30" s="18">
        <v>171540</v>
      </c>
      <c r="H30" s="18">
        <v>386248</v>
      </c>
      <c r="I30" s="18">
        <v>539303</v>
      </c>
      <c r="J30" s="18">
        <v>24717</v>
      </c>
      <c r="K30" s="18">
        <v>430167</v>
      </c>
      <c r="L30" s="19">
        <f t="shared" si="0"/>
        <v>2652388</v>
      </c>
    </row>
    <row r="31" spans="1:12" ht="12.6" customHeight="1">
      <c r="A31" s="17" t="s">
        <v>27</v>
      </c>
      <c r="B31" s="18">
        <v>392885</v>
      </c>
      <c r="C31" s="18">
        <v>348217</v>
      </c>
      <c r="D31" s="18">
        <v>1105426</v>
      </c>
      <c r="E31" s="18">
        <v>126188</v>
      </c>
      <c r="F31" s="18">
        <v>48988</v>
      </c>
      <c r="G31" s="18">
        <v>249010</v>
      </c>
      <c r="H31" s="18">
        <v>375149</v>
      </c>
      <c r="I31" s="18">
        <v>502901</v>
      </c>
      <c r="J31" s="18">
        <v>461282</v>
      </c>
      <c r="K31" s="18">
        <v>422408</v>
      </c>
      <c r="L31" s="19">
        <f t="shared" si="0"/>
        <v>4032454</v>
      </c>
    </row>
    <row r="32" spans="1:12" ht="12.6" customHeight="1">
      <c r="A32" s="17" t="s">
        <v>28</v>
      </c>
      <c r="B32" s="18">
        <v>658528</v>
      </c>
      <c r="C32" s="18">
        <v>437564</v>
      </c>
      <c r="D32" s="18">
        <v>2710691</v>
      </c>
      <c r="E32" s="18">
        <v>208241</v>
      </c>
      <c r="F32" s="18">
        <v>68992</v>
      </c>
      <c r="G32" s="18">
        <v>1276484</v>
      </c>
      <c r="H32" s="18">
        <v>929753</v>
      </c>
      <c r="I32" s="18">
        <v>1511570</v>
      </c>
      <c r="J32" s="18">
        <v>161845</v>
      </c>
      <c r="K32" s="18">
        <v>858881</v>
      </c>
      <c r="L32" s="19">
        <f t="shared" si="0"/>
        <v>8822549</v>
      </c>
    </row>
    <row r="33" spans="1:12" ht="12.6" customHeight="1">
      <c r="A33" s="17" t="s">
        <v>29</v>
      </c>
      <c r="B33" s="18">
        <v>493408</v>
      </c>
      <c r="C33" s="18">
        <v>176850</v>
      </c>
      <c r="D33" s="18">
        <v>2441567</v>
      </c>
      <c r="E33" s="18">
        <v>78192</v>
      </c>
      <c r="F33" s="18">
        <v>56517</v>
      </c>
      <c r="G33" s="18">
        <v>729031</v>
      </c>
      <c r="H33" s="18">
        <v>590295</v>
      </c>
      <c r="I33" s="18">
        <v>1180597</v>
      </c>
      <c r="J33" s="18">
        <v>545636</v>
      </c>
      <c r="K33" s="18">
        <v>870109</v>
      </c>
      <c r="L33" s="19">
        <f t="shared" si="0"/>
        <v>7162202</v>
      </c>
    </row>
    <row r="34" spans="1:12" ht="12.6" customHeight="1">
      <c r="A34" s="17" t="s">
        <v>30</v>
      </c>
      <c r="B34" s="18">
        <v>450677</v>
      </c>
      <c r="C34" s="18">
        <v>167691</v>
      </c>
      <c r="D34" s="18">
        <v>3240133</v>
      </c>
      <c r="E34" s="18">
        <v>87880</v>
      </c>
      <c r="F34" s="18">
        <v>54084</v>
      </c>
      <c r="G34" s="18">
        <v>676987</v>
      </c>
      <c r="H34" s="18">
        <v>521102</v>
      </c>
      <c r="I34" s="18">
        <v>882980</v>
      </c>
      <c r="J34" s="18">
        <v>223008</v>
      </c>
      <c r="K34" s="18">
        <v>393636</v>
      </c>
      <c r="L34" s="19">
        <f t="shared" si="0"/>
        <v>6698178</v>
      </c>
    </row>
    <row r="35" spans="1:12" ht="12.6" customHeight="1">
      <c r="A35" s="17" t="s">
        <v>31</v>
      </c>
      <c r="B35" s="18">
        <v>219131</v>
      </c>
      <c r="C35" s="18">
        <v>113376</v>
      </c>
      <c r="D35" s="18">
        <v>616802</v>
      </c>
      <c r="E35" s="18">
        <v>24597</v>
      </c>
      <c r="F35" s="18">
        <v>13710</v>
      </c>
      <c r="G35" s="18">
        <v>169604</v>
      </c>
      <c r="H35" s="18">
        <v>143666</v>
      </c>
      <c r="I35" s="18">
        <v>233435</v>
      </c>
      <c r="J35" s="18">
        <v>109979</v>
      </c>
      <c r="K35" s="18">
        <v>91912</v>
      </c>
      <c r="L35" s="19">
        <f t="shared" si="0"/>
        <v>1736212</v>
      </c>
    </row>
    <row r="36" spans="1:12" ht="12.6" customHeight="1">
      <c r="A36" s="17" t="s">
        <v>32</v>
      </c>
      <c r="B36" s="18">
        <v>177226</v>
      </c>
      <c r="C36" s="18">
        <v>29839</v>
      </c>
      <c r="D36" s="18">
        <v>389787</v>
      </c>
      <c r="E36" s="18">
        <v>10983</v>
      </c>
      <c r="F36" s="18">
        <v>9205</v>
      </c>
      <c r="G36" s="18">
        <v>92293</v>
      </c>
      <c r="H36" s="18">
        <v>170259</v>
      </c>
      <c r="I36" s="18">
        <v>112724</v>
      </c>
      <c r="J36" s="18">
        <v>303028</v>
      </c>
      <c r="K36" s="18">
        <v>169156</v>
      </c>
      <c r="L36" s="19">
        <f t="shared" si="0"/>
        <v>1464500</v>
      </c>
    </row>
    <row r="37" spans="1:12" ht="12.6" customHeight="1">
      <c r="A37" s="17" t="s">
        <v>33</v>
      </c>
      <c r="B37" s="18">
        <v>323287</v>
      </c>
      <c r="C37" s="18">
        <v>107314</v>
      </c>
      <c r="D37" s="18">
        <v>1987752</v>
      </c>
      <c r="E37" s="18">
        <v>60170</v>
      </c>
      <c r="F37" s="18">
        <v>33461</v>
      </c>
      <c r="G37" s="18">
        <v>442889</v>
      </c>
      <c r="H37" s="18">
        <v>467332</v>
      </c>
      <c r="I37" s="18">
        <v>728752</v>
      </c>
      <c r="J37" s="18">
        <v>273390</v>
      </c>
      <c r="K37" s="18">
        <v>323235</v>
      </c>
      <c r="L37" s="19">
        <f t="shared" si="0"/>
        <v>4747582</v>
      </c>
    </row>
    <row r="38" spans="1:12" ht="12.6" customHeight="1">
      <c r="A38" s="17" t="s">
        <v>34</v>
      </c>
      <c r="B38" s="18">
        <v>377884</v>
      </c>
      <c r="C38" s="18">
        <v>139901</v>
      </c>
      <c r="D38" s="18">
        <v>1350422</v>
      </c>
      <c r="E38" s="18">
        <v>55205</v>
      </c>
      <c r="F38" s="18">
        <v>21452</v>
      </c>
      <c r="G38" s="18">
        <v>307001</v>
      </c>
      <c r="H38" s="18">
        <v>202845</v>
      </c>
      <c r="I38" s="18">
        <v>592788</v>
      </c>
      <c r="J38" s="18">
        <v>204576</v>
      </c>
      <c r="K38" s="18">
        <v>684034</v>
      </c>
      <c r="L38" s="19">
        <f t="shared" si="0"/>
        <v>3936108</v>
      </c>
    </row>
    <row r="39" spans="1:12" ht="12.6" customHeight="1">
      <c r="A39" s="17" t="s">
        <v>35</v>
      </c>
      <c r="B39" s="18">
        <v>393950</v>
      </c>
      <c r="C39" s="18">
        <v>113736</v>
      </c>
      <c r="D39" s="18">
        <v>1941527</v>
      </c>
      <c r="E39" s="18">
        <v>97724</v>
      </c>
      <c r="F39" s="18">
        <v>39837</v>
      </c>
      <c r="G39" s="18">
        <v>728443</v>
      </c>
      <c r="H39" s="18">
        <v>376317</v>
      </c>
      <c r="I39" s="18">
        <v>907379</v>
      </c>
      <c r="J39" s="18">
        <v>92749</v>
      </c>
      <c r="K39" s="18">
        <v>682683</v>
      </c>
      <c r="L39" s="19">
        <f t="shared" si="0"/>
        <v>5374345</v>
      </c>
    </row>
    <row r="40" spans="1:12" ht="12.6" customHeight="1">
      <c r="A40" s="17" t="s">
        <v>36</v>
      </c>
      <c r="B40" s="18">
        <v>68432</v>
      </c>
      <c r="C40" s="18">
        <v>14544</v>
      </c>
      <c r="D40" s="18">
        <v>104502</v>
      </c>
      <c r="E40" s="18">
        <v>24450</v>
      </c>
      <c r="F40" s="18">
        <v>7595</v>
      </c>
      <c r="G40" s="18">
        <v>37983</v>
      </c>
      <c r="H40" s="18">
        <v>23691</v>
      </c>
      <c r="I40" s="18">
        <v>84965</v>
      </c>
      <c r="J40" s="18">
        <v>23061</v>
      </c>
      <c r="K40" s="18">
        <v>69513</v>
      </c>
      <c r="L40" s="19">
        <f t="shared" si="0"/>
        <v>458736</v>
      </c>
    </row>
    <row r="41" spans="1:12" ht="12.6" customHeight="1">
      <c r="A41" s="17" t="s">
        <v>37</v>
      </c>
      <c r="B41" s="18">
        <v>564700</v>
      </c>
      <c r="C41" s="18">
        <v>541797</v>
      </c>
      <c r="D41" s="18">
        <v>2331960</v>
      </c>
      <c r="E41" s="18">
        <v>175457</v>
      </c>
      <c r="F41" s="18">
        <v>52914</v>
      </c>
      <c r="G41" s="18">
        <v>917733</v>
      </c>
      <c r="H41" s="18">
        <v>647434</v>
      </c>
      <c r="I41" s="18">
        <v>1006120</v>
      </c>
      <c r="J41" s="18">
        <v>91510</v>
      </c>
      <c r="K41" s="18">
        <v>1078844</v>
      </c>
      <c r="L41" s="19">
        <f t="shared" si="0"/>
        <v>7408469</v>
      </c>
    </row>
    <row r="42" spans="1:12" ht="12.6" customHeight="1">
      <c r="A42" s="17" t="s">
        <v>38</v>
      </c>
      <c r="B42" s="18">
        <v>309607</v>
      </c>
      <c r="C42" s="18">
        <v>132212</v>
      </c>
      <c r="D42" s="18">
        <v>1023899</v>
      </c>
      <c r="E42" s="18">
        <v>36491</v>
      </c>
      <c r="F42" s="18">
        <v>26563</v>
      </c>
      <c r="G42" s="18">
        <v>343011</v>
      </c>
      <c r="H42" s="18">
        <v>455294</v>
      </c>
      <c r="I42" s="18">
        <v>700091</v>
      </c>
      <c r="J42" s="18">
        <v>147257</v>
      </c>
      <c r="K42" s="18">
        <v>325379</v>
      </c>
      <c r="L42" s="19">
        <f t="shared" si="0"/>
        <v>3499804</v>
      </c>
    </row>
    <row r="43" spans="1:12" ht="12.6" customHeight="1">
      <c r="A43" s="17" t="s">
        <v>39</v>
      </c>
      <c r="B43" s="18">
        <v>245682</v>
      </c>
      <c r="C43" s="18">
        <v>274763</v>
      </c>
      <c r="D43" s="18">
        <v>1469432</v>
      </c>
      <c r="E43" s="18">
        <v>38545</v>
      </c>
      <c r="F43" s="18">
        <v>30766</v>
      </c>
      <c r="G43" s="18">
        <v>331339</v>
      </c>
      <c r="H43" s="18">
        <v>260640</v>
      </c>
      <c r="I43" s="18">
        <v>448723</v>
      </c>
      <c r="J43" s="18">
        <v>225324</v>
      </c>
      <c r="K43" s="18">
        <v>334494</v>
      </c>
      <c r="L43" s="19">
        <f t="shared" si="0"/>
        <v>3659708</v>
      </c>
    </row>
    <row r="44" spans="1:12" ht="12.6" customHeight="1">
      <c r="A44" s="17" t="s">
        <v>40</v>
      </c>
      <c r="B44" s="18">
        <v>198133</v>
      </c>
      <c r="C44" s="18">
        <v>151519</v>
      </c>
      <c r="D44" s="18">
        <v>361439</v>
      </c>
      <c r="E44" s="18">
        <v>79597</v>
      </c>
      <c r="F44" s="18">
        <v>13202</v>
      </c>
      <c r="G44" s="18">
        <v>167063</v>
      </c>
      <c r="H44" s="18">
        <v>593663</v>
      </c>
      <c r="I44" s="18">
        <v>202765</v>
      </c>
      <c r="J44" s="18">
        <v>86634</v>
      </c>
      <c r="K44" s="18">
        <v>171894</v>
      </c>
      <c r="L44" s="19">
        <f t="shared" si="0"/>
        <v>2025909</v>
      </c>
    </row>
    <row r="45" spans="1:12" ht="12.6" customHeight="1">
      <c r="A45" s="17" t="s">
        <v>41</v>
      </c>
      <c r="B45" s="18">
        <v>309713</v>
      </c>
      <c r="C45" s="18">
        <v>72714</v>
      </c>
      <c r="D45" s="18">
        <v>1266991</v>
      </c>
      <c r="E45" s="18">
        <v>96964</v>
      </c>
      <c r="F45" s="18">
        <v>17994</v>
      </c>
      <c r="G45" s="18">
        <v>257361</v>
      </c>
      <c r="H45" s="18">
        <v>109937</v>
      </c>
      <c r="I45" s="18">
        <v>326949</v>
      </c>
      <c r="J45" s="18">
        <v>186417</v>
      </c>
      <c r="K45" s="18">
        <v>159328</v>
      </c>
      <c r="L45" s="19">
        <f t="shared" si="0"/>
        <v>2804368</v>
      </c>
    </row>
    <row r="46" spans="1:12" ht="12.6" customHeight="1">
      <c r="A46" s="17" t="s">
        <v>42</v>
      </c>
      <c r="B46" s="18">
        <v>587105</v>
      </c>
      <c r="C46" s="18">
        <v>199688</v>
      </c>
      <c r="D46" s="18">
        <v>2202167</v>
      </c>
      <c r="E46" s="18">
        <v>514269</v>
      </c>
      <c r="F46" s="18">
        <v>47762</v>
      </c>
      <c r="G46" s="18">
        <v>600531</v>
      </c>
      <c r="H46" s="18">
        <v>469952</v>
      </c>
      <c r="I46" s="18">
        <v>1031844</v>
      </c>
      <c r="J46" s="18">
        <v>75087</v>
      </c>
      <c r="K46" s="18">
        <v>402985</v>
      </c>
      <c r="L46" s="19">
        <f t="shared" si="0"/>
        <v>6131390</v>
      </c>
    </row>
    <row r="47" spans="1:12" ht="12.6" customHeight="1">
      <c r="A47" s="17" t="s">
        <v>43</v>
      </c>
      <c r="B47" s="18">
        <v>252500</v>
      </c>
      <c r="C47" s="18">
        <v>60368</v>
      </c>
      <c r="D47" s="18">
        <v>894089</v>
      </c>
      <c r="E47" s="18">
        <v>44827</v>
      </c>
      <c r="F47" s="18">
        <v>18759</v>
      </c>
      <c r="G47" s="18">
        <v>229313</v>
      </c>
      <c r="H47" s="18">
        <v>189342</v>
      </c>
      <c r="I47" s="18">
        <v>323070</v>
      </c>
      <c r="J47" s="18">
        <v>52154</v>
      </c>
      <c r="K47" s="18">
        <v>371674</v>
      </c>
      <c r="L47" s="19">
        <f t="shared" si="0"/>
        <v>2436096</v>
      </c>
    </row>
    <row r="48" spans="1:12" ht="12.6" customHeight="1">
      <c r="A48" s="17" t="s">
        <v>44</v>
      </c>
      <c r="B48" s="18">
        <v>10743642</v>
      </c>
      <c r="C48" s="18">
        <v>3581586</v>
      </c>
      <c r="D48" s="18">
        <v>17953645</v>
      </c>
      <c r="E48" s="18">
        <v>7731169</v>
      </c>
      <c r="F48" s="18">
        <v>621279</v>
      </c>
      <c r="G48" s="18">
        <v>5684127</v>
      </c>
      <c r="H48" s="18">
        <v>4623012</v>
      </c>
      <c r="I48" s="18">
        <v>10661816</v>
      </c>
      <c r="J48" s="18">
        <v>4665265</v>
      </c>
      <c r="K48" s="18">
        <v>8964479</v>
      </c>
      <c r="L48" s="19">
        <f t="shared" si="0"/>
        <v>75230020</v>
      </c>
    </row>
    <row r="49" spans="1:13" ht="12.6" customHeight="1">
      <c r="A49" s="17" t="s">
        <v>45</v>
      </c>
      <c r="B49" s="18">
        <v>578400</v>
      </c>
      <c r="C49" s="18">
        <v>289326</v>
      </c>
      <c r="D49" s="18">
        <v>1262603</v>
      </c>
      <c r="E49" s="18">
        <v>428067</v>
      </c>
      <c r="F49" s="18">
        <v>8379</v>
      </c>
      <c r="G49" s="18">
        <v>702043</v>
      </c>
      <c r="H49" s="18">
        <v>1012361</v>
      </c>
      <c r="I49" s="18">
        <v>786315</v>
      </c>
      <c r="J49" s="18">
        <v>126684</v>
      </c>
      <c r="K49" s="18">
        <v>672115</v>
      </c>
      <c r="L49" s="19">
        <f t="shared" si="0"/>
        <v>5866293</v>
      </c>
    </row>
    <row r="50" spans="1:13" ht="12.6" customHeight="1">
      <c r="A50" s="17" t="s">
        <v>46</v>
      </c>
      <c r="B50" s="18">
        <v>113591</v>
      </c>
      <c r="C50" s="18">
        <v>45482</v>
      </c>
      <c r="D50" s="18">
        <v>635173</v>
      </c>
      <c r="E50" s="18">
        <v>7952</v>
      </c>
      <c r="F50" s="18">
        <v>2300</v>
      </c>
      <c r="G50" s="18">
        <v>116089</v>
      </c>
      <c r="H50" s="18">
        <v>47485</v>
      </c>
      <c r="I50" s="18">
        <v>59094</v>
      </c>
      <c r="J50" s="18">
        <v>16543</v>
      </c>
      <c r="K50" s="18">
        <v>29586</v>
      </c>
      <c r="L50" s="19">
        <f t="shared" si="0"/>
        <v>1073295</v>
      </c>
    </row>
    <row r="51" spans="1:13" ht="12.6" customHeight="1">
      <c r="A51" s="17" t="s">
        <v>47</v>
      </c>
      <c r="B51" s="18">
        <v>208744</v>
      </c>
      <c r="C51" s="18">
        <v>109316</v>
      </c>
      <c r="D51" s="18">
        <v>1002827</v>
      </c>
      <c r="E51" s="18">
        <v>150698</v>
      </c>
      <c r="F51" s="18">
        <v>21249</v>
      </c>
      <c r="G51" s="18">
        <v>303274</v>
      </c>
      <c r="H51" s="18">
        <v>290453</v>
      </c>
      <c r="I51" s="18">
        <v>194311</v>
      </c>
      <c r="J51" s="18">
        <v>35124</v>
      </c>
      <c r="K51" s="18">
        <v>131220</v>
      </c>
      <c r="L51" s="19">
        <f t="shared" si="0"/>
        <v>2447216</v>
      </c>
    </row>
    <row r="52" spans="1:13" ht="12.6" customHeight="1">
      <c r="A52" s="17" t="s">
        <v>48</v>
      </c>
      <c r="B52" s="18">
        <v>168978</v>
      </c>
      <c r="C52" s="18">
        <v>90291</v>
      </c>
      <c r="D52" s="18">
        <v>854513</v>
      </c>
      <c r="E52" s="18">
        <v>31684</v>
      </c>
      <c r="F52" s="18">
        <v>14461</v>
      </c>
      <c r="G52" s="18">
        <v>150483</v>
      </c>
      <c r="H52" s="18">
        <v>78910</v>
      </c>
      <c r="I52" s="18">
        <v>57962</v>
      </c>
      <c r="J52" s="18">
        <v>5926</v>
      </c>
      <c r="K52" s="18">
        <v>109484</v>
      </c>
      <c r="L52" s="19">
        <f t="shared" si="0"/>
        <v>1562692</v>
      </c>
    </row>
    <row r="53" spans="1:13" ht="12.6" customHeight="1">
      <c r="A53" s="17" t="s">
        <v>49</v>
      </c>
      <c r="B53" s="18">
        <v>554171</v>
      </c>
      <c r="C53" s="18">
        <v>190251</v>
      </c>
      <c r="D53" s="18">
        <v>1888804</v>
      </c>
      <c r="E53" s="18">
        <v>275401</v>
      </c>
      <c r="F53" s="18">
        <v>52327</v>
      </c>
      <c r="G53" s="18">
        <v>445471</v>
      </c>
      <c r="H53" s="18">
        <v>633152</v>
      </c>
      <c r="I53" s="18">
        <v>793928</v>
      </c>
      <c r="J53" s="18">
        <v>42035</v>
      </c>
      <c r="K53" s="18">
        <v>534977</v>
      </c>
      <c r="L53" s="19">
        <f t="shared" si="0"/>
        <v>5410517</v>
      </c>
    </row>
    <row r="54" spans="1:13" ht="12.6" customHeight="1">
      <c r="A54" s="17" t="s">
        <v>50</v>
      </c>
      <c r="B54" s="18">
        <v>80148</v>
      </c>
      <c r="C54" s="18">
        <v>98685</v>
      </c>
      <c r="D54" s="18">
        <v>387948</v>
      </c>
      <c r="E54" s="18">
        <v>7454</v>
      </c>
      <c r="F54" s="18">
        <v>10159</v>
      </c>
      <c r="G54" s="18">
        <v>93396</v>
      </c>
      <c r="H54" s="18">
        <v>27710</v>
      </c>
      <c r="I54" s="18">
        <v>166774</v>
      </c>
      <c r="J54" s="18">
        <v>55424</v>
      </c>
      <c r="K54" s="18">
        <v>9575</v>
      </c>
      <c r="L54" s="19">
        <f t="shared" si="0"/>
        <v>937273</v>
      </c>
    </row>
    <row r="55" spans="1:13" ht="12.6" customHeight="1">
      <c r="A55" s="17" t="s">
        <v>51</v>
      </c>
      <c r="B55" s="18">
        <v>12758825</v>
      </c>
      <c r="C55" s="18">
        <v>18562400</v>
      </c>
      <c r="D55" s="18">
        <v>55218839</v>
      </c>
      <c r="E55" s="18">
        <v>21467108</v>
      </c>
      <c r="F55" s="18">
        <v>730768</v>
      </c>
      <c r="G55" s="18">
        <v>21055609</v>
      </c>
      <c r="H55" s="18">
        <v>22505519</v>
      </c>
      <c r="I55" s="18">
        <v>31133925</v>
      </c>
      <c r="J55" s="18">
        <v>1590083</v>
      </c>
      <c r="K55" s="18">
        <v>25275961</v>
      </c>
      <c r="L55" s="19">
        <f t="shared" si="0"/>
        <v>210299037</v>
      </c>
    </row>
    <row r="56" spans="1:13" ht="12.6" customHeight="1">
      <c r="A56" s="17" t="s">
        <v>52</v>
      </c>
      <c r="B56" s="18">
        <v>134423</v>
      </c>
      <c r="C56" s="18">
        <v>35687</v>
      </c>
      <c r="D56" s="18">
        <v>224047</v>
      </c>
      <c r="E56" s="18">
        <v>31548</v>
      </c>
      <c r="F56" s="18">
        <v>5475</v>
      </c>
      <c r="G56" s="18">
        <v>82476</v>
      </c>
      <c r="H56" s="18">
        <v>85441</v>
      </c>
      <c r="I56" s="18">
        <v>28725</v>
      </c>
      <c r="J56" s="18">
        <v>11624</v>
      </c>
      <c r="K56" s="18">
        <v>56984</v>
      </c>
      <c r="L56" s="19">
        <f t="shared" si="0"/>
        <v>696430</v>
      </c>
    </row>
    <row r="57" spans="1:13" ht="12.6" customHeight="1" thickBot="1">
      <c r="A57" s="17" t="s">
        <v>53</v>
      </c>
      <c r="B57" s="18">
        <v>477321</v>
      </c>
      <c r="C57" s="18">
        <v>125363</v>
      </c>
      <c r="D57" s="18">
        <v>1488242</v>
      </c>
      <c r="E57" s="18">
        <v>207699</v>
      </c>
      <c r="F57" s="18">
        <v>37840</v>
      </c>
      <c r="G57" s="18">
        <v>314589</v>
      </c>
      <c r="H57" s="18">
        <v>512844</v>
      </c>
      <c r="I57" s="18">
        <v>638573</v>
      </c>
      <c r="J57" s="18">
        <v>485743</v>
      </c>
      <c r="K57" s="18">
        <v>599843</v>
      </c>
      <c r="L57" s="19">
        <f>SUM(B57:K57)</f>
        <v>4888057</v>
      </c>
    </row>
    <row r="58" spans="1:13" ht="20.100000000000001" customHeight="1" thickBot="1">
      <c r="A58" s="21" t="s">
        <v>54</v>
      </c>
      <c r="B58" s="27">
        <f t="shared" ref="B58:K58" si="1">SUM(B5:B57)</f>
        <v>88838042</v>
      </c>
      <c r="C58" s="27">
        <f t="shared" si="1"/>
        <v>57597081</v>
      </c>
      <c r="D58" s="27">
        <f t="shared" si="1"/>
        <v>250828660</v>
      </c>
      <c r="E58" s="27">
        <f t="shared" si="1"/>
        <v>92604485</v>
      </c>
      <c r="F58" s="27">
        <f t="shared" si="1"/>
        <v>12717261</v>
      </c>
      <c r="G58" s="27">
        <f t="shared" si="1"/>
        <v>93472797</v>
      </c>
      <c r="H58" s="27">
        <f t="shared" si="1"/>
        <v>95807551</v>
      </c>
      <c r="I58" s="27">
        <f t="shared" si="1"/>
        <v>121362215</v>
      </c>
      <c r="J58" s="27">
        <f t="shared" si="1"/>
        <v>45416223</v>
      </c>
      <c r="K58" s="27">
        <f t="shared" si="1"/>
        <v>132512441</v>
      </c>
      <c r="L58" s="28">
        <f>SUM(B58:K58)</f>
        <v>991156756</v>
      </c>
      <c r="M58" s="13">
        <f>'[1]Charges par nature'!$M$59</f>
        <v>991156756</v>
      </c>
    </row>
    <row r="59" spans="1:13" ht="15" customHeight="1" thickBot="1">
      <c r="A59" s="21" t="s">
        <v>59</v>
      </c>
      <c r="B59" s="22">
        <v>87566177</v>
      </c>
      <c r="C59" s="22">
        <v>58005989</v>
      </c>
      <c r="D59" s="22">
        <v>242081168</v>
      </c>
      <c r="E59" s="22">
        <v>95689203</v>
      </c>
      <c r="F59" s="22">
        <v>12352080</v>
      </c>
      <c r="G59" s="22">
        <v>88398240</v>
      </c>
      <c r="H59" s="22">
        <v>103724380</v>
      </c>
      <c r="I59" s="22">
        <v>109590069</v>
      </c>
      <c r="J59" s="22">
        <v>58033614</v>
      </c>
      <c r="K59" s="22">
        <v>132401225</v>
      </c>
      <c r="L59" s="23">
        <v>987842145</v>
      </c>
      <c r="M59" s="14">
        <f>L58-M58</f>
        <v>0</v>
      </c>
    </row>
    <row r="60" spans="1:13" ht="7.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12">
    <mergeCell ref="H2:H4"/>
    <mergeCell ref="L2:L4"/>
    <mergeCell ref="G2:G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honeticPr fontId="0" type="noConversion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tabSelected="1"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19.28515625" style="10" customWidth="1"/>
    <col min="2" max="5" width="8.7109375" style="10" customWidth="1"/>
    <col min="6" max="6" width="7.7109375" style="10" customWidth="1"/>
    <col min="7" max="7" width="8.7109375" style="10" customWidth="1"/>
    <col min="8" max="8" width="7.7109375" style="10" customWidth="1"/>
    <col min="9" max="9" width="9.28515625" style="10" customWidth="1"/>
    <col min="10" max="11" width="8.7109375" style="10" customWidth="1"/>
    <col min="12" max="12" width="9.7109375" style="10" customWidth="1"/>
    <col min="13" max="54" width="10.7109375" style="9"/>
    <col min="55" max="16384" width="10.7109375" style="10"/>
  </cols>
  <sheetData>
    <row r="1" spans="1:12" s="8" customFormat="1" ht="20.100000000000001" customHeight="1" thickBot="1">
      <c r="A1" s="46" t="s">
        <v>58</v>
      </c>
      <c r="B1" s="7"/>
      <c r="C1" s="7"/>
      <c r="D1" s="7"/>
      <c r="E1" s="7"/>
      <c r="F1" s="7"/>
      <c r="L1" s="12"/>
    </row>
    <row r="2" spans="1:12" ht="12.6" customHeight="1">
      <c r="A2" s="60" t="s">
        <v>62</v>
      </c>
      <c r="B2" s="61" t="s">
        <v>63</v>
      </c>
      <c r="C2" s="61" t="s">
        <v>64</v>
      </c>
      <c r="D2" s="61" t="s">
        <v>65</v>
      </c>
      <c r="E2" s="61" t="s">
        <v>66</v>
      </c>
      <c r="F2" s="62" t="s">
        <v>0</v>
      </c>
      <c r="G2" s="61" t="s">
        <v>67</v>
      </c>
      <c r="H2" s="62" t="s">
        <v>1</v>
      </c>
      <c r="I2" s="61" t="s">
        <v>68</v>
      </c>
      <c r="J2" s="61" t="s">
        <v>69</v>
      </c>
      <c r="K2" s="61" t="s">
        <v>73</v>
      </c>
      <c r="L2" s="63" t="s">
        <v>2</v>
      </c>
    </row>
    <row r="3" spans="1:12" ht="12.6" customHeight="1">
      <c r="A3" s="64"/>
      <c r="B3" s="65"/>
      <c r="C3" s="65"/>
      <c r="D3" s="65"/>
      <c r="E3" s="65"/>
      <c r="F3" s="66"/>
      <c r="G3" s="65"/>
      <c r="H3" s="66"/>
      <c r="I3" s="65"/>
      <c r="J3" s="65"/>
      <c r="K3" s="65"/>
      <c r="L3" s="67"/>
    </row>
    <row r="4" spans="1:12" ht="12.6" customHeight="1" thickBot="1">
      <c r="A4" s="68"/>
      <c r="B4" s="69"/>
      <c r="C4" s="69"/>
      <c r="D4" s="69"/>
      <c r="E4" s="69"/>
      <c r="F4" s="70"/>
      <c r="G4" s="69"/>
      <c r="H4" s="70"/>
      <c r="I4" s="69"/>
      <c r="J4" s="69"/>
      <c r="K4" s="69"/>
      <c r="L4" s="71"/>
    </row>
    <row r="5" spans="1:12" ht="14.25" customHeight="1">
      <c r="A5" s="24" t="s">
        <v>3</v>
      </c>
      <c r="B5" s="18">
        <v>21863847</v>
      </c>
      <c r="C5" s="18">
        <v>8255600</v>
      </c>
      <c r="D5" s="18">
        <v>14414339</v>
      </c>
      <c r="E5" s="18">
        <v>11652056</v>
      </c>
      <c r="F5" s="18">
        <v>5208545</v>
      </c>
      <c r="G5" s="18">
        <v>3897235</v>
      </c>
      <c r="H5" s="18">
        <v>6825645</v>
      </c>
      <c r="I5" s="18">
        <v>21129097</v>
      </c>
      <c r="J5" s="18">
        <v>5291748</v>
      </c>
      <c r="K5" s="18">
        <v>163593650</v>
      </c>
      <c r="L5" s="19">
        <f t="shared" ref="L5:L56" si="0">SUM(B5:K5)</f>
        <v>262131762</v>
      </c>
    </row>
    <row r="6" spans="1:12" ht="14.25" customHeight="1">
      <c r="A6" s="24" t="s">
        <v>4</v>
      </c>
      <c r="B6" s="18">
        <v>295313</v>
      </c>
      <c r="C6" s="18">
        <v>182815</v>
      </c>
      <c r="D6" s="18">
        <v>668937</v>
      </c>
      <c r="E6" s="18">
        <v>647161</v>
      </c>
      <c r="F6" s="18">
        <v>30</v>
      </c>
      <c r="G6" s="18">
        <v>1456032</v>
      </c>
      <c r="H6" s="18">
        <v>335960</v>
      </c>
      <c r="I6" s="18">
        <v>1558770</v>
      </c>
      <c r="J6" s="18">
        <v>172637</v>
      </c>
      <c r="K6" s="18">
        <v>7560233</v>
      </c>
      <c r="L6" s="19">
        <f t="shared" si="0"/>
        <v>12877888</v>
      </c>
    </row>
    <row r="7" spans="1:12" ht="14.25" customHeight="1">
      <c r="A7" s="24" t="s">
        <v>5</v>
      </c>
      <c r="B7" s="18">
        <v>716896</v>
      </c>
      <c r="C7" s="18">
        <v>153491</v>
      </c>
      <c r="D7" s="18">
        <v>979258</v>
      </c>
      <c r="E7" s="18">
        <v>822048</v>
      </c>
      <c r="F7" s="18">
        <v>2432</v>
      </c>
      <c r="G7" s="18">
        <v>5435</v>
      </c>
      <c r="H7" s="18">
        <v>85399</v>
      </c>
      <c r="I7" s="18">
        <v>1858145</v>
      </c>
      <c r="J7" s="18">
        <v>2735260</v>
      </c>
      <c r="K7" s="18">
        <v>11126342</v>
      </c>
      <c r="L7" s="19">
        <f t="shared" si="0"/>
        <v>18484706</v>
      </c>
    </row>
    <row r="8" spans="1:12" ht="14.25" customHeight="1">
      <c r="A8" s="25" t="s">
        <v>55</v>
      </c>
      <c r="B8" s="18">
        <v>360334</v>
      </c>
      <c r="C8" s="18">
        <v>234602</v>
      </c>
      <c r="D8" s="18">
        <v>3247144</v>
      </c>
      <c r="E8" s="18">
        <v>865954</v>
      </c>
      <c r="F8" s="18">
        <v>204</v>
      </c>
      <c r="G8" s="18">
        <v>166369</v>
      </c>
      <c r="H8" s="18">
        <v>443480</v>
      </c>
      <c r="I8" s="18">
        <v>3808071</v>
      </c>
      <c r="J8" s="18">
        <v>861776</v>
      </c>
      <c r="K8" s="18">
        <v>15964080</v>
      </c>
      <c r="L8" s="19">
        <f t="shared" si="0"/>
        <v>25952014</v>
      </c>
    </row>
    <row r="9" spans="1:12" ht="14.25" customHeight="1">
      <c r="A9" s="24" t="s">
        <v>6</v>
      </c>
      <c r="B9" s="18">
        <v>130709</v>
      </c>
      <c r="C9" s="18">
        <v>130183</v>
      </c>
      <c r="D9" s="18">
        <v>451151</v>
      </c>
      <c r="E9" s="18">
        <v>55433</v>
      </c>
      <c r="F9" s="18">
        <v>0</v>
      </c>
      <c r="G9" s="18">
        <v>3807</v>
      </c>
      <c r="H9" s="18">
        <v>136537</v>
      </c>
      <c r="I9" s="18">
        <v>832933</v>
      </c>
      <c r="J9" s="18">
        <v>1299013</v>
      </c>
      <c r="K9" s="18">
        <v>4400028</v>
      </c>
      <c r="L9" s="19">
        <f t="shared" si="0"/>
        <v>7439794</v>
      </c>
    </row>
    <row r="10" spans="1:12" ht="14.25" customHeight="1">
      <c r="A10" s="24" t="s">
        <v>7</v>
      </c>
      <c r="B10" s="18">
        <v>203193</v>
      </c>
      <c r="C10" s="18">
        <v>137672</v>
      </c>
      <c r="D10" s="18">
        <v>801956</v>
      </c>
      <c r="E10" s="18">
        <v>215407</v>
      </c>
      <c r="F10" s="18">
        <v>0</v>
      </c>
      <c r="G10" s="18">
        <v>59630</v>
      </c>
      <c r="H10" s="18">
        <v>432943</v>
      </c>
      <c r="I10" s="18">
        <v>1379821</v>
      </c>
      <c r="J10" s="18">
        <v>565992</v>
      </c>
      <c r="K10" s="18">
        <v>5171103</v>
      </c>
      <c r="L10" s="19">
        <f t="shared" si="0"/>
        <v>8967717</v>
      </c>
    </row>
    <row r="11" spans="1:12" ht="14.25" customHeight="1">
      <c r="A11" s="24" t="s">
        <v>8</v>
      </c>
      <c r="B11" s="18">
        <v>30377</v>
      </c>
      <c r="C11" s="18">
        <v>6176</v>
      </c>
      <c r="D11" s="18">
        <v>94492</v>
      </c>
      <c r="E11" s="18">
        <v>5398</v>
      </c>
      <c r="F11" s="18">
        <v>0</v>
      </c>
      <c r="G11" s="18">
        <v>497</v>
      </c>
      <c r="H11" s="18">
        <v>14188</v>
      </c>
      <c r="I11" s="18">
        <v>194140</v>
      </c>
      <c r="J11" s="18">
        <v>61333</v>
      </c>
      <c r="K11" s="18">
        <v>1095319</v>
      </c>
      <c r="L11" s="19">
        <f t="shared" si="0"/>
        <v>1501920</v>
      </c>
    </row>
    <row r="12" spans="1:12" ht="14.25" customHeight="1">
      <c r="A12" s="24" t="s">
        <v>9</v>
      </c>
      <c r="B12" s="18">
        <v>499590</v>
      </c>
      <c r="C12" s="18">
        <v>430207</v>
      </c>
      <c r="D12" s="18">
        <v>917192</v>
      </c>
      <c r="E12" s="18">
        <v>818337</v>
      </c>
      <c r="F12" s="18">
        <v>0</v>
      </c>
      <c r="G12" s="18">
        <v>71727</v>
      </c>
      <c r="H12" s="18">
        <v>138621</v>
      </c>
      <c r="I12" s="18">
        <v>2358761</v>
      </c>
      <c r="J12" s="18">
        <v>3289580</v>
      </c>
      <c r="K12" s="18">
        <v>10164824</v>
      </c>
      <c r="L12" s="19">
        <f t="shared" si="0"/>
        <v>18688839</v>
      </c>
    </row>
    <row r="13" spans="1:12" ht="14.25" customHeight="1">
      <c r="A13" s="24" t="s">
        <v>10</v>
      </c>
      <c r="B13" s="18">
        <v>57942</v>
      </c>
      <c r="C13" s="18">
        <v>14125</v>
      </c>
      <c r="D13" s="18">
        <v>419352</v>
      </c>
      <c r="E13" s="18">
        <v>104409</v>
      </c>
      <c r="F13" s="18">
        <v>0</v>
      </c>
      <c r="G13" s="18">
        <v>1655</v>
      </c>
      <c r="H13" s="18">
        <v>35995</v>
      </c>
      <c r="I13" s="18">
        <v>583541</v>
      </c>
      <c r="J13" s="18">
        <v>523284</v>
      </c>
      <c r="K13" s="18">
        <v>2569699</v>
      </c>
      <c r="L13" s="19">
        <f t="shared" si="0"/>
        <v>4310002</v>
      </c>
    </row>
    <row r="14" spans="1:12" ht="14.25" customHeight="1">
      <c r="A14" s="24" t="s">
        <v>11</v>
      </c>
      <c r="B14" s="18">
        <v>2151728</v>
      </c>
      <c r="C14" s="18">
        <v>493543</v>
      </c>
      <c r="D14" s="18">
        <v>2912920</v>
      </c>
      <c r="E14" s="18">
        <v>1238510</v>
      </c>
      <c r="F14" s="18">
        <v>0</v>
      </c>
      <c r="G14" s="18">
        <v>266204</v>
      </c>
      <c r="H14" s="18">
        <v>228240</v>
      </c>
      <c r="I14" s="18">
        <v>2631297</v>
      </c>
      <c r="J14" s="18">
        <v>6850926</v>
      </c>
      <c r="K14" s="18">
        <v>14477756</v>
      </c>
      <c r="L14" s="19">
        <f t="shared" si="0"/>
        <v>31251124</v>
      </c>
    </row>
    <row r="15" spans="1:12" ht="14.25" customHeight="1">
      <c r="A15" s="24" t="s">
        <v>12</v>
      </c>
      <c r="B15" s="18">
        <v>1050920</v>
      </c>
      <c r="C15" s="18">
        <v>1099282</v>
      </c>
      <c r="D15" s="18">
        <v>2334013</v>
      </c>
      <c r="E15" s="18">
        <v>387224</v>
      </c>
      <c r="F15" s="18">
        <v>277</v>
      </c>
      <c r="G15" s="18">
        <v>6923</v>
      </c>
      <c r="H15" s="18">
        <v>446728</v>
      </c>
      <c r="I15" s="18">
        <v>2999815</v>
      </c>
      <c r="J15" s="18">
        <v>3393490</v>
      </c>
      <c r="K15" s="18">
        <v>12682623</v>
      </c>
      <c r="L15" s="19">
        <f t="shared" si="0"/>
        <v>24401295</v>
      </c>
    </row>
    <row r="16" spans="1:12" ht="14.25" customHeight="1">
      <c r="A16" s="24" t="s">
        <v>13</v>
      </c>
      <c r="B16" s="18">
        <v>337667</v>
      </c>
      <c r="C16" s="18">
        <v>258666</v>
      </c>
      <c r="D16" s="18">
        <v>3087394</v>
      </c>
      <c r="E16" s="18">
        <v>58794</v>
      </c>
      <c r="F16" s="18">
        <v>616</v>
      </c>
      <c r="G16" s="18">
        <v>630263</v>
      </c>
      <c r="H16" s="18">
        <v>224584</v>
      </c>
      <c r="I16" s="18">
        <v>3771648</v>
      </c>
      <c r="J16" s="18">
        <v>779955</v>
      </c>
      <c r="K16" s="18">
        <v>15827033</v>
      </c>
      <c r="L16" s="19">
        <f t="shared" si="0"/>
        <v>24976620</v>
      </c>
    </row>
    <row r="17" spans="1:12" ht="14.25" customHeight="1">
      <c r="A17" s="24" t="s">
        <v>14</v>
      </c>
      <c r="B17" s="18">
        <v>223917</v>
      </c>
      <c r="C17" s="18">
        <v>120531</v>
      </c>
      <c r="D17" s="18">
        <v>670194</v>
      </c>
      <c r="E17" s="18">
        <v>447052</v>
      </c>
      <c r="F17" s="18">
        <v>0</v>
      </c>
      <c r="G17" s="18">
        <v>2064</v>
      </c>
      <c r="H17" s="18">
        <v>104543</v>
      </c>
      <c r="I17" s="18">
        <v>708305</v>
      </c>
      <c r="J17" s="18">
        <v>1124264</v>
      </c>
      <c r="K17" s="18">
        <v>6558775</v>
      </c>
      <c r="L17" s="19">
        <f t="shared" si="0"/>
        <v>9959645</v>
      </c>
    </row>
    <row r="18" spans="1:12" ht="14.25" customHeight="1">
      <c r="A18" s="24" t="s">
        <v>15</v>
      </c>
      <c r="B18" s="18">
        <v>669792</v>
      </c>
      <c r="C18" s="18">
        <v>394868</v>
      </c>
      <c r="D18" s="18">
        <v>1620405</v>
      </c>
      <c r="E18" s="18">
        <v>663865</v>
      </c>
      <c r="F18" s="18">
        <v>319</v>
      </c>
      <c r="G18" s="18">
        <v>757273</v>
      </c>
      <c r="H18" s="18">
        <v>155298</v>
      </c>
      <c r="I18" s="18">
        <v>2260233</v>
      </c>
      <c r="J18" s="18">
        <v>5441285</v>
      </c>
      <c r="K18" s="18">
        <v>15477254</v>
      </c>
      <c r="L18" s="19">
        <f t="shared" si="0"/>
        <v>27440592</v>
      </c>
    </row>
    <row r="19" spans="1:12" ht="14.25" customHeight="1">
      <c r="A19" s="24" t="s">
        <v>16</v>
      </c>
      <c r="B19" s="18">
        <v>322957</v>
      </c>
      <c r="C19" s="18">
        <v>163683</v>
      </c>
      <c r="D19" s="18">
        <v>1283738</v>
      </c>
      <c r="E19" s="18">
        <v>3216</v>
      </c>
      <c r="F19" s="18">
        <v>0</v>
      </c>
      <c r="G19" s="18">
        <v>49159</v>
      </c>
      <c r="H19" s="18">
        <v>450775</v>
      </c>
      <c r="I19" s="18">
        <v>1829295</v>
      </c>
      <c r="J19" s="18">
        <v>2069280</v>
      </c>
      <c r="K19" s="18">
        <v>14089499</v>
      </c>
      <c r="L19" s="19">
        <f t="shared" si="0"/>
        <v>20261602</v>
      </c>
    </row>
    <row r="20" spans="1:12" ht="14.25" customHeight="1">
      <c r="A20" s="24" t="s">
        <v>17</v>
      </c>
      <c r="B20" s="18">
        <v>201395</v>
      </c>
      <c r="C20" s="18">
        <v>66848</v>
      </c>
      <c r="D20" s="18">
        <v>771478</v>
      </c>
      <c r="E20" s="18">
        <v>55953</v>
      </c>
      <c r="F20" s="18">
        <v>4600</v>
      </c>
      <c r="G20" s="18">
        <v>0</v>
      </c>
      <c r="H20" s="18">
        <v>72328</v>
      </c>
      <c r="I20" s="18">
        <v>740430</v>
      </c>
      <c r="J20" s="18">
        <v>1076826</v>
      </c>
      <c r="K20" s="18">
        <v>4483392</v>
      </c>
      <c r="L20" s="19">
        <f t="shared" si="0"/>
        <v>7473250</v>
      </c>
    </row>
    <row r="21" spans="1:12" ht="14.25" customHeight="1">
      <c r="A21" s="24" t="s">
        <v>18</v>
      </c>
      <c r="B21" s="18">
        <v>46073</v>
      </c>
      <c r="C21" s="18">
        <v>40372</v>
      </c>
      <c r="D21" s="18">
        <v>493792</v>
      </c>
      <c r="E21" s="18">
        <v>260</v>
      </c>
      <c r="F21" s="18">
        <v>81</v>
      </c>
      <c r="G21" s="18">
        <v>1884</v>
      </c>
      <c r="H21" s="18">
        <v>31850</v>
      </c>
      <c r="I21" s="18">
        <v>471026</v>
      </c>
      <c r="J21" s="18">
        <v>562564</v>
      </c>
      <c r="K21" s="18">
        <v>3171219</v>
      </c>
      <c r="L21" s="19">
        <f t="shared" si="0"/>
        <v>4819121</v>
      </c>
    </row>
    <row r="22" spans="1:12" ht="14.25" customHeight="1">
      <c r="A22" s="24" t="s">
        <v>19</v>
      </c>
      <c r="B22" s="18">
        <v>7742</v>
      </c>
      <c r="C22" s="18">
        <v>36750</v>
      </c>
      <c r="D22" s="18">
        <v>3431</v>
      </c>
      <c r="E22" s="18">
        <v>255</v>
      </c>
      <c r="F22" s="18">
        <v>0</v>
      </c>
      <c r="G22" s="18">
        <v>167</v>
      </c>
      <c r="H22" s="18">
        <v>333</v>
      </c>
      <c r="I22" s="18">
        <v>33173</v>
      </c>
      <c r="J22" s="18">
        <v>23690</v>
      </c>
      <c r="K22" s="18">
        <v>242571</v>
      </c>
      <c r="L22" s="19">
        <f t="shared" si="0"/>
        <v>348112</v>
      </c>
    </row>
    <row r="23" spans="1:12" ht="14.25" customHeight="1">
      <c r="A23" s="24" t="s">
        <v>20</v>
      </c>
      <c r="B23" s="18">
        <v>242130</v>
      </c>
      <c r="C23" s="18">
        <v>205748</v>
      </c>
      <c r="D23" s="18">
        <v>2023603</v>
      </c>
      <c r="E23" s="18">
        <v>199974</v>
      </c>
      <c r="F23" s="18">
        <v>8469</v>
      </c>
      <c r="G23" s="18">
        <v>15574</v>
      </c>
      <c r="H23" s="18">
        <v>165468</v>
      </c>
      <c r="I23" s="18">
        <v>1812661</v>
      </c>
      <c r="J23" s="18">
        <v>781517</v>
      </c>
      <c r="K23" s="18">
        <v>10671975</v>
      </c>
      <c r="L23" s="19">
        <f t="shared" si="0"/>
        <v>16127119</v>
      </c>
    </row>
    <row r="24" spans="1:12" ht="14.25" customHeight="1">
      <c r="A24" s="24" t="s">
        <v>21</v>
      </c>
      <c r="B24" s="18">
        <v>102075</v>
      </c>
      <c r="C24" s="18">
        <v>80763</v>
      </c>
      <c r="D24" s="18">
        <v>921680</v>
      </c>
      <c r="E24" s="18">
        <v>57128</v>
      </c>
      <c r="F24" s="18">
        <v>0</v>
      </c>
      <c r="G24" s="18">
        <v>2446</v>
      </c>
      <c r="H24" s="18">
        <v>34488</v>
      </c>
      <c r="I24" s="18">
        <v>1075173</v>
      </c>
      <c r="J24" s="18">
        <v>363840</v>
      </c>
      <c r="K24" s="18">
        <v>5462646</v>
      </c>
      <c r="L24" s="19">
        <f t="shared" si="0"/>
        <v>8100239</v>
      </c>
    </row>
    <row r="25" spans="1:12" ht="14.25" customHeight="1">
      <c r="A25" s="24" t="s">
        <v>22</v>
      </c>
      <c r="B25" s="18">
        <v>225170</v>
      </c>
      <c r="C25" s="18">
        <v>136833</v>
      </c>
      <c r="D25" s="18">
        <v>1684482</v>
      </c>
      <c r="E25" s="18">
        <v>528429</v>
      </c>
      <c r="F25" s="18">
        <v>0</v>
      </c>
      <c r="G25" s="18">
        <v>35542</v>
      </c>
      <c r="H25" s="18">
        <v>86279</v>
      </c>
      <c r="I25" s="18">
        <v>1415987</v>
      </c>
      <c r="J25" s="18">
        <v>225006</v>
      </c>
      <c r="K25" s="18">
        <v>7051561</v>
      </c>
      <c r="L25" s="19">
        <f t="shared" si="0"/>
        <v>11389289</v>
      </c>
    </row>
    <row r="26" spans="1:12" ht="14.25" customHeight="1">
      <c r="A26" s="24" t="s">
        <v>23</v>
      </c>
      <c r="B26" s="18">
        <v>7321</v>
      </c>
      <c r="C26" s="18">
        <v>5012</v>
      </c>
      <c r="D26" s="18">
        <v>138602</v>
      </c>
      <c r="E26" s="18">
        <v>0</v>
      </c>
      <c r="F26" s="18">
        <v>0</v>
      </c>
      <c r="G26" s="18">
        <v>274</v>
      </c>
      <c r="H26" s="18">
        <v>0</v>
      </c>
      <c r="I26" s="18">
        <v>111683</v>
      </c>
      <c r="J26" s="18">
        <v>73546</v>
      </c>
      <c r="K26" s="18">
        <v>425156</v>
      </c>
      <c r="L26" s="19">
        <f t="shared" si="0"/>
        <v>761594</v>
      </c>
    </row>
    <row r="27" spans="1:12" ht="14.25" customHeight="1">
      <c r="A27" s="24" t="s">
        <v>24</v>
      </c>
      <c r="B27" s="18">
        <v>34774</v>
      </c>
      <c r="C27" s="18">
        <v>7794</v>
      </c>
      <c r="D27" s="18">
        <v>121455</v>
      </c>
      <c r="E27" s="18">
        <v>0</v>
      </c>
      <c r="F27" s="18">
        <v>0</v>
      </c>
      <c r="G27" s="18">
        <v>397</v>
      </c>
      <c r="H27" s="18">
        <v>1573</v>
      </c>
      <c r="I27" s="18">
        <v>104067</v>
      </c>
      <c r="J27" s="18">
        <v>67089</v>
      </c>
      <c r="K27" s="18">
        <v>660415</v>
      </c>
      <c r="L27" s="19">
        <f t="shared" si="0"/>
        <v>997564</v>
      </c>
    </row>
    <row r="28" spans="1:12" ht="14.25" customHeight="1">
      <c r="A28" s="24" t="s">
        <v>25</v>
      </c>
      <c r="B28" s="18">
        <v>22987</v>
      </c>
      <c r="C28" s="18">
        <v>6981</v>
      </c>
      <c r="D28" s="18">
        <v>157934</v>
      </c>
      <c r="E28" s="18">
        <v>14444</v>
      </c>
      <c r="F28" s="18">
        <v>0</v>
      </c>
      <c r="G28" s="18">
        <v>323</v>
      </c>
      <c r="H28" s="18">
        <v>0</v>
      </c>
      <c r="I28" s="18">
        <v>222231</v>
      </c>
      <c r="J28" s="18">
        <v>45996</v>
      </c>
      <c r="K28" s="18">
        <v>900647</v>
      </c>
      <c r="L28" s="19">
        <f t="shared" si="0"/>
        <v>1371543</v>
      </c>
    </row>
    <row r="29" spans="1:12" ht="14.25" customHeight="1">
      <c r="A29" s="25" t="s">
        <v>56</v>
      </c>
      <c r="B29" s="18">
        <v>777113</v>
      </c>
      <c r="C29" s="18">
        <v>1529126</v>
      </c>
      <c r="D29" s="18">
        <v>7360578</v>
      </c>
      <c r="E29" s="18">
        <v>1151764</v>
      </c>
      <c r="F29" s="18">
        <v>1262008</v>
      </c>
      <c r="G29" s="18">
        <v>1474275</v>
      </c>
      <c r="H29" s="18">
        <v>843504</v>
      </c>
      <c r="I29" s="18">
        <v>4758172</v>
      </c>
      <c r="J29" s="18">
        <v>2729266</v>
      </c>
      <c r="K29" s="18">
        <v>35454486</v>
      </c>
      <c r="L29" s="19">
        <f t="shared" si="0"/>
        <v>57340292</v>
      </c>
    </row>
    <row r="30" spans="1:12" ht="14.25" customHeight="1">
      <c r="A30" s="24" t="s">
        <v>26</v>
      </c>
      <c r="B30" s="18">
        <v>22097</v>
      </c>
      <c r="C30" s="18">
        <v>24916</v>
      </c>
      <c r="D30" s="18">
        <v>186024</v>
      </c>
      <c r="E30" s="18">
        <v>0</v>
      </c>
      <c r="F30" s="18">
        <v>0</v>
      </c>
      <c r="G30" s="18">
        <v>790</v>
      </c>
      <c r="H30" s="18">
        <v>104555</v>
      </c>
      <c r="I30" s="18">
        <v>506303</v>
      </c>
      <c r="J30" s="18">
        <v>39956</v>
      </c>
      <c r="K30" s="18">
        <v>1500439</v>
      </c>
      <c r="L30" s="19">
        <f t="shared" si="0"/>
        <v>2385080</v>
      </c>
    </row>
    <row r="31" spans="1:12" ht="14.25" customHeight="1">
      <c r="A31" s="24" t="s">
        <v>27</v>
      </c>
      <c r="B31" s="18">
        <v>60763</v>
      </c>
      <c r="C31" s="18">
        <v>258235</v>
      </c>
      <c r="D31" s="18">
        <v>298270</v>
      </c>
      <c r="E31" s="18">
        <v>6500</v>
      </c>
      <c r="F31" s="18">
        <v>0</v>
      </c>
      <c r="G31" s="18">
        <v>1182</v>
      </c>
      <c r="H31" s="18">
        <v>40295</v>
      </c>
      <c r="I31" s="18">
        <v>416593</v>
      </c>
      <c r="J31" s="18">
        <v>601491</v>
      </c>
      <c r="K31" s="18">
        <v>2264648</v>
      </c>
      <c r="L31" s="19">
        <f t="shared" si="0"/>
        <v>3947977</v>
      </c>
    </row>
    <row r="32" spans="1:12" ht="14.25" customHeight="1">
      <c r="A32" s="24" t="s">
        <v>28</v>
      </c>
      <c r="B32" s="18">
        <v>149901</v>
      </c>
      <c r="C32" s="18">
        <v>193605</v>
      </c>
      <c r="D32" s="18">
        <v>658662</v>
      </c>
      <c r="E32" s="18">
        <v>16176</v>
      </c>
      <c r="F32" s="18">
        <v>0</v>
      </c>
      <c r="G32" s="18">
        <v>243932</v>
      </c>
      <c r="H32" s="18">
        <v>23078</v>
      </c>
      <c r="I32" s="18">
        <v>1195813</v>
      </c>
      <c r="J32" s="18">
        <v>290038</v>
      </c>
      <c r="K32" s="18">
        <v>6368920</v>
      </c>
      <c r="L32" s="19">
        <f t="shared" si="0"/>
        <v>9140125</v>
      </c>
    </row>
    <row r="33" spans="1:12" ht="14.25" customHeight="1">
      <c r="A33" s="24" t="s">
        <v>29</v>
      </c>
      <c r="B33" s="18">
        <v>78252</v>
      </c>
      <c r="C33" s="18">
        <v>56328</v>
      </c>
      <c r="D33" s="18">
        <v>639089</v>
      </c>
      <c r="E33" s="18">
        <v>0</v>
      </c>
      <c r="F33" s="18">
        <v>0</v>
      </c>
      <c r="G33" s="18">
        <v>3028</v>
      </c>
      <c r="H33" s="18">
        <v>85289</v>
      </c>
      <c r="I33" s="18">
        <v>931645</v>
      </c>
      <c r="J33" s="18">
        <v>577235</v>
      </c>
      <c r="K33" s="18">
        <v>4978734</v>
      </c>
      <c r="L33" s="19">
        <f t="shared" si="0"/>
        <v>7349600</v>
      </c>
    </row>
    <row r="34" spans="1:12" ht="14.25" customHeight="1">
      <c r="A34" s="24" t="s">
        <v>30</v>
      </c>
      <c r="B34" s="18">
        <v>61371</v>
      </c>
      <c r="C34" s="18">
        <v>100195</v>
      </c>
      <c r="D34" s="18">
        <v>1230873</v>
      </c>
      <c r="E34" s="18">
        <v>11964</v>
      </c>
      <c r="F34" s="18">
        <v>0</v>
      </c>
      <c r="G34" s="18">
        <v>3604</v>
      </c>
      <c r="H34" s="18">
        <v>87375</v>
      </c>
      <c r="I34" s="18">
        <v>671615</v>
      </c>
      <c r="J34" s="18">
        <v>289088</v>
      </c>
      <c r="K34" s="18">
        <v>4059048</v>
      </c>
      <c r="L34" s="19">
        <f t="shared" si="0"/>
        <v>6515133</v>
      </c>
    </row>
    <row r="35" spans="1:12" ht="14.25" customHeight="1">
      <c r="A35" s="24" t="s">
        <v>31</v>
      </c>
      <c r="B35" s="18">
        <v>24176</v>
      </c>
      <c r="C35" s="18">
        <v>163055</v>
      </c>
      <c r="D35" s="18">
        <v>2618</v>
      </c>
      <c r="E35" s="18">
        <v>8770</v>
      </c>
      <c r="F35" s="18">
        <v>0</v>
      </c>
      <c r="G35" s="18">
        <v>813</v>
      </c>
      <c r="H35" s="18">
        <v>3652</v>
      </c>
      <c r="I35" s="18">
        <v>172833</v>
      </c>
      <c r="J35" s="18">
        <v>147634</v>
      </c>
      <c r="K35" s="18">
        <v>1213576</v>
      </c>
      <c r="L35" s="19">
        <f t="shared" si="0"/>
        <v>1737127</v>
      </c>
    </row>
    <row r="36" spans="1:12" ht="14.25" customHeight="1">
      <c r="A36" s="24" t="s">
        <v>32</v>
      </c>
      <c r="B36" s="18">
        <v>14907</v>
      </c>
      <c r="C36" s="18">
        <v>13554</v>
      </c>
      <c r="D36" s="18">
        <v>147424</v>
      </c>
      <c r="E36" s="18">
        <v>0</v>
      </c>
      <c r="F36" s="18">
        <v>0</v>
      </c>
      <c r="G36" s="18">
        <v>381</v>
      </c>
      <c r="H36" s="18">
        <v>75625</v>
      </c>
      <c r="I36" s="18">
        <v>95921</v>
      </c>
      <c r="J36" s="18">
        <v>335202</v>
      </c>
      <c r="K36" s="18">
        <v>792940</v>
      </c>
      <c r="L36" s="19">
        <f t="shared" si="0"/>
        <v>1475954</v>
      </c>
    </row>
    <row r="37" spans="1:12" ht="14.25" customHeight="1">
      <c r="A37" s="24" t="s">
        <v>33</v>
      </c>
      <c r="B37" s="18">
        <v>43225</v>
      </c>
      <c r="C37" s="18">
        <v>51283</v>
      </c>
      <c r="D37" s="18">
        <v>526859</v>
      </c>
      <c r="E37" s="18">
        <v>14090</v>
      </c>
      <c r="F37" s="18">
        <v>0</v>
      </c>
      <c r="G37" s="18">
        <v>1973</v>
      </c>
      <c r="H37" s="18">
        <v>150003</v>
      </c>
      <c r="I37" s="18">
        <v>541526</v>
      </c>
      <c r="J37" s="18">
        <v>294161</v>
      </c>
      <c r="K37" s="18">
        <v>2868302</v>
      </c>
      <c r="L37" s="19">
        <f t="shared" si="0"/>
        <v>4491422</v>
      </c>
    </row>
    <row r="38" spans="1:12" ht="14.25" customHeight="1">
      <c r="A38" s="24" t="s">
        <v>34</v>
      </c>
      <c r="B38" s="18">
        <v>131136</v>
      </c>
      <c r="C38" s="18">
        <v>71463</v>
      </c>
      <c r="D38" s="18">
        <v>352163</v>
      </c>
      <c r="E38" s="18">
        <v>400</v>
      </c>
      <c r="F38" s="18">
        <v>0</v>
      </c>
      <c r="G38" s="18">
        <v>1826</v>
      </c>
      <c r="H38" s="18">
        <v>37035</v>
      </c>
      <c r="I38" s="18">
        <v>550640</v>
      </c>
      <c r="J38" s="18">
        <v>227234</v>
      </c>
      <c r="K38" s="18">
        <v>2508921</v>
      </c>
      <c r="L38" s="19">
        <f t="shared" si="0"/>
        <v>3880818</v>
      </c>
    </row>
    <row r="39" spans="1:12" ht="14.25" customHeight="1">
      <c r="A39" s="24" t="s">
        <v>35</v>
      </c>
      <c r="B39" s="18">
        <v>79034</v>
      </c>
      <c r="C39" s="18">
        <v>61079</v>
      </c>
      <c r="D39" s="18">
        <v>619838</v>
      </c>
      <c r="E39" s="18">
        <v>7910</v>
      </c>
      <c r="F39" s="18">
        <v>0</v>
      </c>
      <c r="G39" s="18">
        <v>1922</v>
      </c>
      <c r="H39" s="18">
        <v>44032</v>
      </c>
      <c r="I39" s="18">
        <v>720000</v>
      </c>
      <c r="J39" s="18">
        <v>282652</v>
      </c>
      <c r="K39" s="18">
        <v>3679127</v>
      </c>
      <c r="L39" s="19">
        <f t="shared" si="0"/>
        <v>5495594</v>
      </c>
    </row>
    <row r="40" spans="1:12" ht="14.25" customHeight="1">
      <c r="A40" s="24" t="s">
        <v>36</v>
      </c>
      <c r="B40" s="18">
        <v>14842</v>
      </c>
      <c r="C40" s="18">
        <v>12123</v>
      </c>
      <c r="D40" s="18">
        <v>333</v>
      </c>
      <c r="E40" s="18">
        <v>1295</v>
      </c>
      <c r="F40" s="18">
        <v>3174</v>
      </c>
      <c r="G40" s="18">
        <v>183</v>
      </c>
      <c r="H40" s="18">
        <v>487</v>
      </c>
      <c r="I40" s="18">
        <v>63511</v>
      </c>
      <c r="J40" s="18">
        <v>24122</v>
      </c>
      <c r="K40" s="18">
        <v>277021</v>
      </c>
      <c r="L40" s="19">
        <f t="shared" si="0"/>
        <v>397091</v>
      </c>
    </row>
    <row r="41" spans="1:12" ht="14.25" customHeight="1">
      <c r="A41" s="24" t="s">
        <v>37</v>
      </c>
      <c r="B41" s="18">
        <v>71807</v>
      </c>
      <c r="C41" s="18">
        <v>478769</v>
      </c>
      <c r="D41" s="18">
        <v>772383</v>
      </c>
      <c r="E41" s="18">
        <v>11226</v>
      </c>
      <c r="F41" s="18">
        <v>103</v>
      </c>
      <c r="G41" s="18">
        <v>199737</v>
      </c>
      <c r="H41" s="18">
        <v>79401</v>
      </c>
      <c r="I41" s="18">
        <v>808268</v>
      </c>
      <c r="J41" s="18">
        <v>260926</v>
      </c>
      <c r="K41" s="18">
        <v>4826407</v>
      </c>
      <c r="L41" s="19">
        <f t="shared" si="0"/>
        <v>7509027</v>
      </c>
    </row>
    <row r="42" spans="1:12" ht="14.25" customHeight="1">
      <c r="A42" s="24" t="s">
        <v>38</v>
      </c>
      <c r="B42" s="18">
        <v>33406</v>
      </c>
      <c r="C42" s="18">
        <v>129747</v>
      </c>
      <c r="D42" s="18">
        <v>302277</v>
      </c>
      <c r="E42" s="18">
        <v>0</v>
      </c>
      <c r="F42" s="18">
        <v>0</v>
      </c>
      <c r="G42" s="18">
        <v>1438</v>
      </c>
      <c r="H42" s="18">
        <v>49928</v>
      </c>
      <c r="I42" s="18">
        <v>574917</v>
      </c>
      <c r="J42" s="18">
        <v>217606</v>
      </c>
      <c r="K42" s="18">
        <v>2359341</v>
      </c>
      <c r="L42" s="19">
        <f t="shared" si="0"/>
        <v>3668660</v>
      </c>
    </row>
    <row r="43" spans="1:12" ht="14.25" customHeight="1">
      <c r="A43" s="24" t="s">
        <v>39</v>
      </c>
      <c r="B43" s="18">
        <v>56390</v>
      </c>
      <c r="C43" s="18">
        <v>211707</v>
      </c>
      <c r="D43" s="18">
        <v>577753</v>
      </c>
      <c r="E43" s="18">
        <v>667</v>
      </c>
      <c r="F43" s="18">
        <v>0</v>
      </c>
      <c r="G43" s="18">
        <v>800</v>
      </c>
      <c r="H43" s="18">
        <v>51420</v>
      </c>
      <c r="I43" s="18">
        <v>351330</v>
      </c>
      <c r="J43" s="18">
        <v>313605</v>
      </c>
      <c r="K43" s="18">
        <v>1903182</v>
      </c>
      <c r="L43" s="19">
        <f t="shared" si="0"/>
        <v>3466854</v>
      </c>
    </row>
    <row r="44" spans="1:12" ht="14.25" customHeight="1">
      <c r="A44" s="24" t="s">
        <v>40</v>
      </c>
      <c r="B44" s="18">
        <v>30916</v>
      </c>
      <c r="C44" s="18">
        <v>619545</v>
      </c>
      <c r="D44" s="18">
        <v>1800</v>
      </c>
      <c r="E44" s="18">
        <v>27842</v>
      </c>
      <c r="F44" s="18">
        <v>0</v>
      </c>
      <c r="G44" s="18">
        <v>746</v>
      </c>
      <c r="H44" s="18">
        <v>15254</v>
      </c>
      <c r="I44" s="18">
        <v>170736</v>
      </c>
      <c r="J44" s="18">
        <v>80455</v>
      </c>
      <c r="K44" s="18">
        <v>1080817</v>
      </c>
      <c r="L44" s="19">
        <f t="shared" si="0"/>
        <v>2028111</v>
      </c>
    </row>
    <row r="45" spans="1:12" ht="14.25" customHeight="1">
      <c r="A45" s="24" t="s">
        <v>41</v>
      </c>
      <c r="B45" s="18">
        <v>47587</v>
      </c>
      <c r="C45" s="18">
        <v>16238</v>
      </c>
      <c r="D45" s="18">
        <v>517214</v>
      </c>
      <c r="E45" s="18">
        <v>13610</v>
      </c>
      <c r="F45" s="18">
        <v>0</v>
      </c>
      <c r="G45" s="18">
        <v>1415</v>
      </c>
      <c r="H45" s="18">
        <v>28421</v>
      </c>
      <c r="I45" s="18">
        <v>291178</v>
      </c>
      <c r="J45" s="18">
        <v>236437</v>
      </c>
      <c r="K45" s="18">
        <v>1665037</v>
      </c>
      <c r="L45" s="19">
        <f t="shared" si="0"/>
        <v>2817137</v>
      </c>
    </row>
    <row r="46" spans="1:12" ht="14.25" customHeight="1">
      <c r="A46" s="24" t="s">
        <v>42</v>
      </c>
      <c r="B46" s="18">
        <v>65487</v>
      </c>
      <c r="C46" s="18">
        <v>59753</v>
      </c>
      <c r="D46" s="18">
        <v>691417</v>
      </c>
      <c r="E46" s="18">
        <v>57989</v>
      </c>
      <c r="F46" s="18">
        <v>0</v>
      </c>
      <c r="G46" s="18">
        <v>2709</v>
      </c>
      <c r="H46" s="18">
        <v>100568</v>
      </c>
      <c r="I46" s="18">
        <v>941801</v>
      </c>
      <c r="J46" s="18">
        <v>192073</v>
      </c>
      <c r="K46" s="18">
        <v>3888629</v>
      </c>
      <c r="L46" s="19">
        <f t="shared" si="0"/>
        <v>6000426</v>
      </c>
    </row>
    <row r="47" spans="1:12" ht="14.25" customHeight="1">
      <c r="A47" s="24" t="s">
        <v>43</v>
      </c>
      <c r="B47" s="18">
        <v>71624</v>
      </c>
      <c r="C47" s="18">
        <v>21691</v>
      </c>
      <c r="D47" s="18">
        <v>340129</v>
      </c>
      <c r="E47" s="18">
        <v>0</v>
      </c>
      <c r="F47" s="18">
        <v>0</v>
      </c>
      <c r="G47" s="18">
        <v>957</v>
      </c>
      <c r="H47" s="18">
        <v>46375</v>
      </c>
      <c r="I47" s="18">
        <v>284906</v>
      </c>
      <c r="J47" s="18">
        <v>80266</v>
      </c>
      <c r="K47" s="18">
        <v>1571187</v>
      </c>
      <c r="L47" s="19">
        <f t="shared" si="0"/>
        <v>2417135</v>
      </c>
    </row>
    <row r="48" spans="1:12" ht="14.25" customHeight="1">
      <c r="A48" s="24" t="s">
        <v>44</v>
      </c>
      <c r="B48" s="18">
        <v>559867</v>
      </c>
      <c r="C48" s="18">
        <v>797361</v>
      </c>
      <c r="D48" s="18">
        <v>7941514</v>
      </c>
      <c r="E48" s="18">
        <v>1214071</v>
      </c>
      <c r="F48" s="18">
        <v>310075</v>
      </c>
      <c r="G48" s="18">
        <v>409418</v>
      </c>
      <c r="H48" s="18">
        <v>241623</v>
      </c>
      <c r="I48" s="18">
        <v>8793508</v>
      </c>
      <c r="J48" s="18">
        <v>5431264</v>
      </c>
      <c r="K48" s="18">
        <v>51110900</v>
      </c>
      <c r="L48" s="19">
        <f t="shared" si="0"/>
        <v>76809601</v>
      </c>
    </row>
    <row r="49" spans="1:13" ht="14.25" customHeight="1">
      <c r="A49" s="24" t="s">
        <v>45</v>
      </c>
      <c r="B49" s="18">
        <v>86149</v>
      </c>
      <c r="C49" s="18">
        <v>94983</v>
      </c>
      <c r="D49" s="18">
        <v>336741</v>
      </c>
      <c r="E49" s="18">
        <v>72358</v>
      </c>
      <c r="F49" s="18">
        <v>124</v>
      </c>
      <c r="G49" s="18">
        <v>177742</v>
      </c>
      <c r="H49" s="18">
        <v>56778</v>
      </c>
      <c r="I49" s="18">
        <v>598138</v>
      </c>
      <c r="J49" s="18">
        <v>198105</v>
      </c>
      <c r="K49" s="18">
        <v>4190794</v>
      </c>
      <c r="L49" s="19">
        <f t="shared" si="0"/>
        <v>5811912</v>
      </c>
    </row>
    <row r="50" spans="1:13" ht="14.25" customHeight="1">
      <c r="A50" s="24" t="s">
        <v>46</v>
      </c>
      <c r="B50" s="18">
        <v>10241</v>
      </c>
      <c r="C50" s="18">
        <v>8546</v>
      </c>
      <c r="D50" s="18">
        <v>185117</v>
      </c>
      <c r="E50" s="18">
        <v>0</v>
      </c>
      <c r="F50" s="18">
        <v>0</v>
      </c>
      <c r="G50" s="18">
        <v>598</v>
      </c>
      <c r="H50" s="18">
        <v>3115</v>
      </c>
      <c r="I50" s="18">
        <v>47487</v>
      </c>
      <c r="J50" s="18">
        <v>33290</v>
      </c>
      <c r="K50" s="18">
        <v>769131</v>
      </c>
      <c r="L50" s="19">
        <f t="shared" si="0"/>
        <v>1057525</v>
      </c>
    </row>
    <row r="51" spans="1:13" ht="14.25" customHeight="1">
      <c r="A51" s="24" t="s">
        <v>47</v>
      </c>
      <c r="B51" s="18">
        <v>34986</v>
      </c>
      <c r="C51" s="18">
        <v>19652</v>
      </c>
      <c r="D51" s="18">
        <v>288900</v>
      </c>
      <c r="E51" s="18">
        <v>22860</v>
      </c>
      <c r="F51" s="18">
        <v>103</v>
      </c>
      <c r="G51" s="18">
        <v>5196</v>
      </c>
      <c r="H51" s="18">
        <v>30674</v>
      </c>
      <c r="I51" s="18">
        <v>121044</v>
      </c>
      <c r="J51" s="18">
        <v>78565</v>
      </c>
      <c r="K51" s="18">
        <v>1870788</v>
      </c>
      <c r="L51" s="19">
        <f t="shared" si="0"/>
        <v>2472768</v>
      </c>
    </row>
    <row r="52" spans="1:13" ht="14.25" customHeight="1">
      <c r="A52" s="24" t="s">
        <v>48</v>
      </c>
      <c r="B52" s="18">
        <v>21227</v>
      </c>
      <c r="C52" s="18">
        <v>48784</v>
      </c>
      <c r="D52" s="18">
        <v>241810</v>
      </c>
      <c r="E52" s="18">
        <v>200</v>
      </c>
      <c r="F52" s="18">
        <v>96</v>
      </c>
      <c r="G52" s="18">
        <v>776</v>
      </c>
      <c r="H52" s="18">
        <v>1451</v>
      </c>
      <c r="I52" s="18">
        <v>51406</v>
      </c>
      <c r="J52" s="18">
        <v>31957</v>
      </c>
      <c r="K52" s="18">
        <v>1181668</v>
      </c>
      <c r="L52" s="19">
        <f t="shared" si="0"/>
        <v>1579375</v>
      </c>
    </row>
    <row r="53" spans="1:13" ht="14.25" customHeight="1">
      <c r="A53" s="24" t="s">
        <v>49</v>
      </c>
      <c r="B53" s="18">
        <v>103189</v>
      </c>
      <c r="C53" s="18">
        <v>28725</v>
      </c>
      <c r="D53" s="18">
        <v>552628</v>
      </c>
      <c r="E53" s="18">
        <v>89597</v>
      </c>
      <c r="F53" s="18">
        <v>4477</v>
      </c>
      <c r="G53" s="18">
        <v>2245</v>
      </c>
      <c r="H53" s="18">
        <v>35890</v>
      </c>
      <c r="I53" s="18">
        <v>750821</v>
      </c>
      <c r="J53" s="18">
        <v>108501</v>
      </c>
      <c r="K53" s="18">
        <v>3763232</v>
      </c>
      <c r="L53" s="19">
        <f t="shared" si="0"/>
        <v>5439305</v>
      </c>
    </row>
    <row r="54" spans="1:13" ht="14.25" customHeight="1">
      <c r="A54" s="24" t="s">
        <v>50</v>
      </c>
      <c r="B54" s="18">
        <v>5646</v>
      </c>
      <c r="C54" s="18">
        <v>72034</v>
      </c>
      <c r="D54" s="18">
        <v>97222</v>
      </c>
      <c r="E54" s="18">
        <v>0</v>
      </c>
      <c r="F54" s="18">
        <v>0</v>
      </c>
      <c r="G54" s="18">
        <v>458</v>
      </c>
      <c r="H54" s="18">
        <v>9206</v>
      </c>
      <c r="I54" s="18">
        <v>155190</v>
      </c>
      <c r="J54" s="18">
        <v>73840</v>
      </c>
      <c r="K54" s="18">
        <v>606888</v>
      </c>
      <c r="L54" s="19">
        <f t="shared" si="0"/>
        <v>1020484</v>
      </c>
    </row>
    <row r="55" spans="1:13" ht="14.25" customHeight="1">
      <c r="A55" s="24" t="s">
        <v>51</v>
      </c>
      <c r="B55" s="18">
        <v>4681351</v>
      </c>
      <c r="C55" s="18">
        <v>8219488</v>
      </c>
      <c r="D55" s="18">
        <v>20893754</v>
      </c>
      <c r="E55" s="18">
        <v>3580065</v>
      </c>
      <c r="F55" s="18">
        <v>113560</v>
      </c>
      <c r="G55" s="18">
        <v>3125950</v>
      </c>
      <c r="H55" s="18">
        <v>5133101</v>
      </c>
      <c r="I55" s="18">
        <v>26190578</v>
      </c>
      <c r="J55" s="18">
        <v>4379284</v>
      </c>
      <c r="K55" s="18">
        <v>132101219</v>
      </c>
      <c r="L55" s="19">
        <f t="shared" si="0"/>
        <v>208418350</v>
      </c>
    </row>
    <row r="56" spans="1:13" ht="14.25" customHeight="1">
      <c r="A56" s="24" t="s">
        <v>52</v>
      </c>
      <c r="B56" s="18">
        <v>30895</v>
      </c>
      <c r="C56" s="18">
        <v>6663</v>
      </c>
      <c r="D56" s="18">
        <v>22308</v>
      </c>
      <c r="E56" s="18">
        <v>5591</v>
      </c>
      <c r="F56" s="18">
        <v>0</v>
      </c>
      <c r="G56" s="18">
        <v>384</v>
      </c>
      <c r="H56" s="18">
        <v>121</v>
      </c>
      <c r="I56" s="18">
        <v>25995</v>
      </c>
      <c r="J56" s="18">
        <v>4672</v>
      </c>
      <c r="K56" s="18">
        <v>640738</v>
      </c>
      <c r="L56" s="19">
        <f t="shared" si="0"/>
        <v>737367</v>
      </c>
    </row>
    <row r="57" spans="1:13" ht="14.25" customHeight="1" thickBot="1">
      <c r="A57" s="24" t="s">
        <v>53</v>
      </c>
      <c r="B57" s="18">
        <v>64529</v>
      </c>
      <c r="C57" s="18">
        <v>42377</v>
      </c>
      <c r="D57" s="18">
        <v>395451</v>
      </c>
      <c r="E57" s="18">
        <v>106007</v>
      </c>
      <c r="F57" s="18">
        <v>1254</v>
      </c>
      <c r="G57" s="18">
        <v>1692</v>
      </c>
      <c r="H57" s="18">
        <v>98207</v>
      </c>
      <c r="I57" s="18">
        <v>547716</v>
      </c>
      <c r="J57" s="18">
        <v>573368</v>
      </c>
      <c r="K57" s="18">
        <v>3089984</v>
      </c>
      <c r="L57" s="19">
        <f>SUM(B57:K57)</f>
        <v>4920585</v>
      </c>
    </row>
    <row r="58" spans="1:13" ht="20.100000000000001" customHeight="1" thickBot="1">
      <c r="A58" s="72" t="s">
        <v>54</v>
      </c>
      <c r="B58" s="73">
        <f t="shared" ref="B58:K58" si="1">SUM(B5:B57)</f>
        <v>37236963</v>
      </c>
      <c r="C58" s="73">
        <f t="shared" si="1"/>
        <v>26073570</v>
      </c>
      <c r="D58" s="73">
        <f t="shared" si="1"/>
        <v>86400091</v>
      </c>
      <c r="E58" s="73">
        <f t="shared" si="1"/>
        <v>25262259</v>
      </c>
      <c r="F58" s="73">
        <f t="shared" si="1"/>
        <v>6920547</v>
      </c>
      <c r="G58" s="73">
        <f t="shared" si="1"/>
        <v>13097050</v>
      </c>
      <c r="H58" s="73">
        <f t="shared" si="1"/>
        <v>17927718</v>
      </c>
      <c r="I58" s="73">
        <f t="shared" si="1"/>
        <v>105219894</v>
      </c>
      <c r="J58" s="73">
        <f t="shared" si="1"/>
        <v>55812190</v>
      </c>
      <c r="K58" s="73">
        <f t="shared" si="1"/>
        <v>616413904</v>
      </c>
      <c r="L58" s="74">
        <f>SUM(B58:K58)</f>
        <v>990364186</v>
      </c>
      <c r="M58" s="13"/>
    </row>
    <row r="59" spans="1:13" ht="18" customHeight="1" thickBot="1">
      <c r="A59" s="75" t="s">
        <v>59</v>
      </c>
      <c r="B59" s="76">
        <v>41109987</v>
      </c>
      <c r="C59" s="76">
        <v>23109643</v>
      </c>
      <c r="D59" s="76">
        <v>77944192</v>
      </c>
      <c r="E59" s="76">
        <v>22980916</v>
      </c>
      <c r="F59" s="76">
        <v>5852386</v>
      </c>
      <c r="G59" s="76">
        <v>12322478</v>
      </c>
      <c r="H59" s="76">
        <v>18992159</v>
      </c>
      <c r="I59" s="76">
        <v>91633371</v>
      </c>
      <c r="J59" s="76">
        <v>74992433</v>
      </c>
      <c r="K59" s="76">
        <v>627470652</v>
      </c>
      <c r="L59" s="77">
        <v>996408217</v>
      </c>
      <c r="M59" s="14"/>
    </row>
    <row r="60" spans="1:13" ht="7.5" customHeight="1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</sheetData>
  <sheetProtection sheet="1" objects="1" scenarios="1"/>
  <mergeCells count="1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18.7109375" style="10" customWidth="1"/>
    <col min="2" max="3" width="8.7109375" style="10" customWidth="1"/>
    <col min="4" max="4" width="9.28515625" style="10" customWidth="1"/>
    <col min="5" max="5" width="8.7109375" style="10" customWidth="1"/>
    <col min="6" max="6" width="7.7109375" style="10" customWidth="1"/>
    <col min="7" max="8" width="8.7109375" style="10" customWidth="1"/>
    <col min="9" max="9" width="9.28515625" style="10" customWidth="1"/>
    <col min="10" max="11" width="8.7109375" style="10" customWidth="1"/>
    <col min="12" max="12" width="9.7109375" style="10" customWidth="1"/>
    <col min="13" max="54" width="10.7109375" style="9"/>
    <col min="55" max="16384" width="10.7109375" style="10"/>
  </cols>
  <sheetData>
    <row r="1" spans="1:14" s="8" customFormat="1" ht="20.100000000000001" customHeight="1" thickBot="1">
      <c r="A1" s="46" t="s">
        <v>61</v>
      </c>
      <c r="B1" s="7"/>
      <c r="C1" s="7"/>
      <c r="D1" s="7"/>
      <c r="E1" s="7"/>
      <c r="F1" s="7"/>
      <c r="L1" s="12"/>
    </row>
    <row r="2" spans="1:14" ht="12.6" customHeight="1">
      <c r="A2" s="60" t="s">
        <v>62</v>
      </c>
      <c r="B2" s="61" t="s">
        <v>63</v>
      </c>
      <c r="C2" s="61" t="s">
        <v>64</v>
      </c>
      <c r="D2" s="61" t="s">
        <v>65</v>
      </c>
      <c r="E2" s="61" t="s">
        <v>66</v>
      </c>
      <c r="F2" s="62" t="s">
        <v>0</v>
      </c>
      <c r="G2" s="61" t="s">
        <v>67</v>
      </c>
      <c r="H2" s="62" t="s">
        <v>1</v>
      </c>
      <c r="I2" s="61" t="s">
        <v>68</v>
      </c>
      <c r="J2" s="61" t="s">
        <v>69</v>
      </c>
      <c r="K2" s="61" t="s">
        <v>73</v>
      </c>
      <c r="L2" s="63" t="s">
        <v>2</v>
      </c>
    </row>
    <row r="3" spans="1:14" ht="12.6" customHeight="1">
      <c r="A3" s="64"/>
      <c r="B3" s="65"/>
      <c r="C3" s="65"/>
      <c r="D3" s="65"/>
      <c r="E3" s="65"/>
      <c r="F3" s="66"/>
      <c r="G3" s="65"/>
      <c r="H3" s="66"/>
      <c r="I3" s="65"/>
      <c r="J3" s="65"/>
      <c r="K3" s="65"/>
      <c r="L3" s="67"/>
    </row>
    <row r="4" spans="1:14" ht="12.6" customHeight="1" thickBot="1">
      <c r="A4" s="68"/>
      <c r="B4" s="69"/>
      <c r="C4" s="69"/>
      <c r="D4" s="69"/>
      <c r="E4" s="69"/>
      <c r="F4" s="70"/>
      <c r="G4" s="69"/>
      <c r="H4" s="70"/>
      <c r="I4" s="69"/>
      <c r="J4" s="69"/>
      <c r="K4" s="69"/>
      <c r="L4" s="71"/>
    </row>
    <row r="5" spans="1:14" ht="14.25" customHeight="1">
      <c r="A5" s="29" t="s">
        <v>3</v>
      </c>
      <c r="B5" s="30">
        <f>-Charges!B5+Revenus!B5</f>
        <v>-6894624</v>
      </c>
      <c r="C5" s="30">
        <f>-Charges!C5+Revenus!C5</f>
        <v>-10967308</v>
      </c>
      <c r="D5" s="30">
        <f>-Charges!D5+Revenus!D5</f>
        <v>-29765878</v>
      </c>
      <c r="E5" s="30">
        <f>-Charges!E5+Revenus!E5</f>
        <v>-28720524</v>
      </c>
      <c r="F5" s="30">
        <f>-Charges!F5+Revenus!F5</f>
        <v>-1447083</v>
      </c>
      <c r="G5" s="30">
        <f>-Charges!G5+Revenus!G5</f>
        <v>-18394144</v>
      </c>
      <c r="H5" s="30">
        <f>-Charges!H5+Revenus!H5</f>
        <v>-24163696</v>
      </c>
      <c r="I5" s="30">
        <f>-Charges!I5+Revenus!I5</f>
        <v>-1014491</v>
      </c>
      <c r="J5" s="30">
        <f>-Charges!J5+Revenus!J5</f>
        <v>1576408</v>
      </c>
      <c r="K5" s="30">
        <f>-Charges!K5+Revenus!K5</f>
        <v>122104882</v>
      </c>
      <c r="L5" s="31">
        <f t="shared" ref="L5:L56" si="0">SUM(B5:K5)</f>
        <v>2313542</v>
      </c>
      <c r="M5" s="14"/>
      <c r="N5" s="15"/>
    </row>
    <row r="6" spans="1:14" ht="14.25" customHeight="1">
      <c r="A6" s="24" t="s">
        <v>4</v>
      </c>
      <c r="B6" s="18">
        <f>-Charges!B6+Revenus!B6</f>
        <v>-724634</v>
      </c>
      <c r="C6" s="18">
        <f>-Charges!C6+Revenus!C6</f>
        <v>-193636</v>
      </c>
      <c r="D6" s="18">
        <f>-Charges!D6+Revenus!D6</f>
        <v>-2272865</v>
      </c>
      <c r="E6" s="18">
        <f>-Charges!E6+Revenus!E6</f>
        <v>-795274</v>
      </c>
      <c r="F6" s="18">
        <f>-Charges!F6+Revenus!F6</f>
        <v>-68372</v>
      </c>
      <c r="G6" s="18">
        <f>-Charges!G6+Revenus!G6</f>
        <v>-1109926</v>
      </c>
      <c r="H6" s="18">
        <f>-Charges!H6+Revenus!H6</f>
        <v>-1175693</v>
      </c>
      <c r="I6" s="18">
        <f>-Charges!I6+Revenus!I6</f>
        <v>-202141</v>
      </c>
      <c r="J6" s="18">
        <f>-Charges!J6+Revenus!J6</f>
        <v>124859</v>
      </c>
      <c r="K6" s="18">
        <f>-Charges!K6+Revenus!K6</f>
        <v>5819834</v>
      </c>
      <c r="L6" s="32">
        <f t="shared" si="0"/>
        <v>-597848</v>
      </c>
      <c r="M6" s="14"/>
      <c r="N6" s="15"/>
    </row>
    <row r="7" spans="1:14" ht="14.25" customHeight="1">
      <c r="A7" s="24" t="s">
        <v>5</v>
      </c>
      <c r="B7" s="18">
        <f>-Charges!B7+Revenus!B7</f>
        <v>-778195</v>
      </c>
      <c r="C7" s="18">
        <f>-Charges!C7+Revenus!C7</f>
        <v>-346388</v>
      </c>
      <c r="D7" s="18">
        <f>-Charges!D7+Revenus!D7</f>
        <v>-2754556</v>
      </c>
      <c r="E7" s="18">
        <f>-Charges!E7+Revenus!E7</f>
        <v>-714612</v>
      </c>
      <c r="F7" s="18">
        <f>-Charges!F7+Revenus!F7</f>
        <v>-103096</v>
      </c>
      <c r="G7" s="18">
        <f>-Charges!G7+Revenus!G7</f>
        <v>-1297549</v>
      </c>
      <c r="H7" s="18">
        <f>-Charges!H7+Revenus!H7</f>
        <v>-1313707</v>
      </c>
      <c r="I7" s="18">
        <f>-Charges!I7+Revenus!I7</f>
        <v>-279502</v>
      </c>
      <c r="J7" s="18">
        <f>-Charges!J7+Revenus!J7</f>
        <v>-5845</v>
      </c>
      <c r="K7" s="18">
        <f>-Charges!K7+Revenus!K7</f>
        <v>7439009</v>
      </c>
      <c r="L7" s="32">
        <f t="shared" si="0"/>
        <v>-154441</v>
      </c>
      <c r="M7" s="14"/>
      <c r="N7" s="15"/>
    </row>
    <row r="8" spans="1:14" ht="14.25" customHeight="1">
      <c r="A8" s="25" t="s">
        <v>55</v>
      </c>
      <c r="B8" s="18">
        <f>-Charges!B8+Revenus!B8</f>
        <v>-1510200</v>
      </c>
      <c r="C8" s="18">
        <f>-Charges!C8+Revenus!C8</f>
        <v>-336558</v>
      </c>
      <c r="D8" s="18">
        <f>-Charges!D8+Revenus!D8</f>
        <v>-5364438</v>
      </c>
      <c r="E8" s="18">
        <f>-Charges!E8+Revenus!E8</f>
        <v>-712987</v>
      </c>
      <c r="F8" s="18">
        <f>-Charges!F8+Revenus!F8</f>
        <v>-160292</v>
      </c>
      <c r="G8" s="18">
        <f>-Charges!G8+Revenus!G8</f>
        <v>-2177283</v>
      </c>
      <c r="H8" s="18">
        <f>-Charges!H8+Revenus!H8</f>
        <v>-1506179</v>
      </c>
      <c r="I8" s="18">
        <f>-Charges!I8+Revenus!I8</f>
        <v>-411155</v>
      </c>
      <c r="J8" s="18">
        <f>-Charges!J8+Revenus!J8</f>
        <v>764400</v>
      </c>
      <c r="K8" s="18">
        <f>-Charges!K8+Revenus!K8</f>
        <v>9587451</v>
      </c>
      <c r="L8" s="32">
        <f t="shared" si="0"/>
        <v>-1827241</v>
      </c>
      <c r="M8" s="14"/>
      <c r="N8" s="15"/>
    </row>
    <row r="9" spans="1:14" ht="14.25" customHeight="1">
      <c r="A9" s="24" t="s">
        <v>6</v>
      </c>
      <c r="B9" s="18">
        <f>-Charges!B9+Revenus!B9</f>
        <v>-479251</v>
      </c>
      <c r="C9" s="18">
        <f>-Charges!C9+Revenus!C9</f>
        <v>-183231</v>
      </c>
      <c r="D9" s="18">
        <f>-Charges!D9+Revenus!D9</f>
        <v>-1277202</v>
      </c>
      <c r="E9" s="18">
        <f>-Charges!E9+Revenus!E9</f>
        <v>-462106</v>
      </c>
      <c r="F9" s="18">
        <f>-Charges!F9+Revenus!F9</f>
        <v>-54526</v>
      </c>
      <c r="G9" s="18">
        <f>-Charges!G9+Revenus!G9</f>
        <v>-610244</v>
      </c>
      <c r="H9" s="18">
        <f>-Charges!H9+Revenus!H9</f>
        <v>-403362</v>
      </c>
      <c r="I9" s="18">
        <f>-Charges!I9+Revenus!I9</f>
        <v>-256931</v>
      </c>
      <c r="J9" s="18">
        <f>-Charges!J9+Revenus!J9</f>
        <v>18788</v>
      </c>
      <c r="K9" s="18">
        <f>-Charges!K9+Revenus!K9</f>
        <v>3431337</v>
      </c>
      <c r="L9" s="32">
        <f t="shared" si="0"/>
        <v>-276728</v>
      </c>
      <c r="M9" s="14"/>
      <c r="N9" s="15"/>
    </row>
    <row r="10" spans="1:14" ht="14.25" customHeight="1">
      <c r="A10" s="24" t="s">
        <v>7</v>
      </c>
      <c r="B10" s="18">
        <f>-Charges!B10+Revenus!B10</f>
        <v>-618834</v>
      </c>
      <c r="C10" s="18">
        <f>-Charges!C10+Revenus!C10</f>
        <v>-121065</v>
      </c>
      <c r="D10" s="18">
        <f>-Charges!D10+Revenus!D10</f>
        <v>-2052162</v>
      </c>
      <c r="E10" s="18">
        <f>-Charges!E10+Revenus!E10</f>
        <v>-121685</v>
      </c>
      <c r="F10" s="18">
        <f>-Charges!F10+Revenus!F10</f>
        <v>-64392</v>
      </c>
      <c r="G10" s="18">
        <f>-Charges!G10+Revenus!G10</f>
        <v>-946322</v>
      </c>
      <c r="H10" s="18">
        <f>-Charges!H10+Revenus!H10</f>
        <v>-564970</v>
      </c>
      <c r="I10" s="18">
        <f>-Charges!I10+Revenus!I10</f>
        <v>30957</v>
      </c>
      <c r="J10" s="18">
        <f>-Charges!J10+Revenus!J10</f>
        <v>267706</v>
      </c>
      <c r="K10" s="18">
        <f>-Charges!K10+Revenus!K10</f>
        <v>4078348</v>
      </c>
      <c r="L10" s="32">
        <f t="shared" si="0"/>
        <v>-112419</v>
      </c>
      <c r="M10" s="14"/>
      <c r="N10" s="15"/>
    </row>
    <row r="11" spans="1:14" ht="14.25" customHeight="1">
      <c r="A11" s="24" t="s">
        <v>8</v>
      </c>
      <c r="B11" s="18">
        <f>-Charges!B11+Revenus!B11</f>
        <v>-150951</v>
      </c>
      <c r="C11" s="18">
        <f>-Charges!C11+Revenus!C11</f>
        <v>-24116</v>
      </c>
      <c r="D11" s="18">
        <f>-Charges!D11+Revenus!D11</f>
        <v>-309167</v>
      </c>
      <c r="E11" s="18">
        <f>-Charges!E11+Revenus!E11</f>
        <v>-8848</v>
      </c>
      <c r="F11" s="18">
        <f>-Charges!F11+Revenus!F11</f>
        <v>-15353</v>
      </c>
      <c r="G11" s="18">
        <f>-Charges!G11+Revenus!G11</f>
        <v>-111151</v>
      </c>
      <c r="H11" s="18">
        <f>-Charges!H11+Revenus!H11</f>
        <v>-187160</v>
      </c>
      <c r="I11" s="18">
        <f>-Charges!I11+Revenus!I11</f>
        <v>-15414</v>
      </c>
      <c r="J11" s="18">
        <f>-Charges!J11+Revenus!J11</f>
        <v>10897</v>
      </c>
      <c r="K11" s="18">
        <f>-Charges!K11+Revenus!K11</f>
        <v>907478</v>
      </c>
      <c r="L11" s="32">
        <f t="shared" si="0"/>
        <v>96215</v>
      </c>
      <c r="M11" s="14"/>
      <c r="N11" s="15"/>
    </row>
    <row r="12" spans="1:14" ht="14.25" customHeight="1">
      <c r="A12" s="24" t="s">
        <v>9</v>
      </c>
      <c r="B12" s="18">
        <f>-Charges!B12+Revenus!B12</f>
        <v>-897877</v>
      </c>
      <c r="C12" s="18">
        <f>-Charges!C12+Revenus!C12</f>
        <v>-239984</v>
      </c>
      <c r="D12" s="18">
        <f>-Charges!D12+Revenus!D12</f>
        <v>-3651640</v>
      </c>
      <c r="E12" s="18">
        <f>-Charges!E12+Revenus!E12</f>
        <v>-445173</v>
      </c>
      <c r="F12" s="18">
        <f>-Charges!F12+Revenus!F12</f>
        <v>-160661</v>
      </c>
      <c r="G12" s="18">
        <f>-Charges!G12+Revenus!G12</f>
        <v>-1756444</v>
      </c>
      <c r="H12" s="18">
        <f>-Charges!H12+Revenus!H12</f>
        <v>-1050123</v>
      </c>
      <c r="I12" s="18">
        <f>-Charges!I12+Revenus!I12</f>
        <v>-375505</v>
      </c>
      <c r="J12" s="18">
        <f>-Charges!J12+Revenus!J12</f>
        <v>-45095</v>
      </c>
      <c r="K12" s="18">
        <f>-Charges!K12+Revenus!K12</f>
        <v>7679057</v>
      </c>
      <c r="L12" s="32">
        <f t="shared" si="0"/>
        <v>-943445</v>
      </c>
      <c r="M12" s="14"/>
      <c r="N12" s="15"/>
    </row>
    <row r="13" spans="1:14" ht="14.25" customHeight="1">
      <c r="A13" s="24" t="s">
        <v>10</v>
      </c>
      <c r="B13" s="18">
        <f>-Charges!B13+Revenus!B13</f>
        <v>-292571</v>
      </c>
      <c r="C13" s="18">
        <f>-Charges!C13+Revenus!C13</f>
        <v>-50777</v>
      </c>
      <c r="D13" s="18">
        <f>-Charges!D13+Revenus!D13</f>
        <v>-1097465</v>
      </c>
      <c r="E13" s="18">
        <f>-Charges!E13+Revenus!E13</f>
        <v>-32715</v>
      </c>
      <c r="F13" s="18">
        <f>-Charges!F13+Revenus!F13</f>
        <v>-33236</v>
      </c>
      <c r="G13" s="18">
        <f>-Charges!G13+Revenus!G13</f>
        <v>-381083</v>
      </c>
      <c r="H13" s="18">
        <f>-Charges!H13+Revenus!H13</f>
        <v>-428195</v>
      </c>
      <c r="I13" s="18">
        <f>-Charges!I13+Revenus!I13</f>
        <v>-51768</v>
      </c>
      <c r="J13" s="18">
        <f>-Charges!J13+Revenus!J13</f>
        <v>66518</v>
      </c>
      <c r="K13" s="18">
        <f>-Charges!K13+Revenus!K13</f>
        <v>2280533</v>
      </c>
      <c r="L13" s="32">
        <f t="shared" si="0"/>
        <v>-20759</v>
      </c>
      <c r="M13" s="14"/>
      <c r="N13" s="15"/>
    </row>
    <row r="14" spans="1:14" ht="14.25" customHeight="1">
      <c r="A14" s="24" t="s">
        <v>11</v>
      </c>
      <c r="B14" s="18">
        <f>-Charges!B14+Revenus!B14</f>
        <v>-1531894</v>
      </c>
      <c r="C14" s="18">
        <f>-Charges!C14+Revenus!C14</f>
        <v>-429595</v>
      </c>
      <c r="D14" s="18">
        <f>-Charges!D14+Revenus!D14</f>
        <v>-5065734</v>
      </c>
      <c r="E14" s="18">
        <f>-Charges!E14+Revenus!E14</f>
        <v>-504098</v>
      </c>
      <c r="F14" s="18">
        <f>-Charges!F14+Revenus!F14</f>
        <v>-167840</v>
      </c>
      <c r="G14" s="18">
        <f>-Charges!G14+Revenus!G14</f>
        <v>-2297107</v>
      </c>
      <c r="H14" s="18">
        <f>-Charges!H14+Revenus!H14</f>
        <v>-2047046</v>
      </c>
      <c r="I14" s="18">
        <f>-Charges!I14+Revenus!I14</f>
        <v>-388556</v>
      </c>
      <c r="J14" s="18">
        <f>-Charges!J14+Revenus!J14</f>
        <v>9441</v>
      </c>
      <c r="K14" s="18">
        <f>-Charges!K14+Revenus!K14</f>
        <v>12199161</v>
      </c>
      <c r="L14" s="32">
        <f t="shared" si="0"/>
        <v>-223268</v>
      </c>
      <c r="M14" s="14"/>
      <c r="N14" s="15"/>
    </row>
    <row r="15" spans="1:14" ht="14.25" customHeight="1">
      <c r="A15" s="24" t="s">
        <v>12</v>
      </c>
      <c r="B15" s="18">
        <f>-Charges!B15+Revenus!B15</f>
        <v>-934974</v>
      </c>
      <c r="C15" s="18">
        <f>-Charges!C15+Revenus!C15</f>
        <v>-289457</v>
      </c>
      <c r="D15" s="18">
        <f>-Charges!D15+Revenus!D15</f>
        <v>-4887321</v>
      </c>
      <c r="E15" s="18">
        <f>-Charges!E15+Revenus!E15</f>
        <v>-939185</v>
      </c>
      <c r="F15" s="18">
        <f>-Charges!F15+Revenus!F15</f>
        <v>-143025</v>
      </c>
      <c r="G15" s="18">
        <f>-Charges!G15+Revenus!G15</f>
        <v>-1943065</v>
      </c>
      <c r="H15" s="18">
        <f>-Charges!H15+Revenus!H15</f>
        <v>-880240</v>
      </c>
      <c r="I15" s="18">
        <f>-Charges!I15+Revenus!I15</f>
        <v>-322753</v>
      </c>
      <c r="J15" s="18">
        <f>-Charges!J15+Revenus!J15</f>
        <v>77751</v>
      </c>
      <c r="K15" s="18">
        <f>-Charges!K15+Revenus!K15</f>
        <v>9958388</v>
      </c>
      <c r="L15" s="32">
        <f t="shared" si="0"/>
        <v>-303881</v>
      </c>
      <c r="M15" s="14"/>
      <c r="N15" s="15"/>
    </row>
    <row r="16" spans="1:14" ht="14.25" customHeight="1">
      <c r="A16" s="24" t="s">
        <v>13</v>
      </c>
      <c r="B16" s="18">
        <f>-Charges!B16+Revenus!B16</f>
        <v>-918608</v>
      </c>
      <c r="C16" s="18">
        <f>-Charges!C16+Revenus!C16</f>
        <v>-370656</v>
      </c>
      <c r="D16" s="18">
        <f>-Charges!D16+Revenus!D16</f>
        <v>-5855694</v>
      </c>
      <c r="E16" s="18">
        <f>-Charges!E16+Revenus!E16</f>
        <v>-1281576</v>
      </c>
      <c r="F16" s="18">
        <f>-Charges!F16+Revenus!F16</f>
        <v>-172717</v>
      </c>
      <c r="G16" s="18">
        <f>-Charges!G16+Revenus!G16</f>
        <v>-2506565</v>
      </c>
      <c r="H16" s="18">
        <f>-Charges!H16+Revenus!H16</f>
        <v>-1238851</v>
      </c>
      <c r="I16" s="18">
        <f>-Charges!I16+Revenus!I16</f>
        <v>-376417</v>
      </c>
      <c r="J16" s="18">
        <f>-Charges!J16+Revenus!J16</f>
        <v>692566</v>
      </c>
      <c r="K16" s="18">
        <f>-Charges!K16+Revenus!K16</f>
        <v>12035150</v>
      </c>
      <c r="L16" s="32">
        <f t="shared" si="0"/>
        <v>6632</v>
      </c>
      <c r="M16" s="14"/>
      <c r="N16" s="15"/>
    </row>
    <row r="17" spans="1:14" ht="14.25" customHeight="1">
      <c r="A17" s="24" t="s">
        <v>14</v>
      </c>
      <c r="B17" s="18">
        <f>-Charges!B17+Revenus!B17</f>
        <v>-581714</v>
      </c>
      <c r="C17" s="18">
        <f>-Charges!C17+Revenus!C17</f>
        <v>-176996</v>
      </c>
      <c r="D17" s="18">
        <f>-Charges!D17+Revenus!D17</f>
        <v>-1048016</v>
      </c>
      <c r="E17" s="18">
        <f>-Charges!E17+Revenus!E17</f>
        <v>-361714</v>
      </c>
      <c r="F17" s="18">
        <f>-Charges!F17+Revenus!F17</f>
        <v>-53417</v>
      </c>
      <c r="G17" s="18">
        <f>-Charges!G17+Revenus!G17</f>
        <v>-723899</v>
      </c>
      <c r="H17" s="18">
        <f>-Charges!H17+Revenus!H17</f>
        <v>-459935</v>
      </c>
      <c r="I17" s="18">
        <f>-Charges!I17+Revenus!I17</f>
        <v>-92917</v>
      </c>
      <c r="J17" s="18">
        <f>-Charges!J17+Revenus!J17</f>
        <v>8034</v>
      </c>
      <c r="K17" s="18">
        <f>-Charges!K17+Revenus!K17</f>
        <v>3259875</v>
      </c>
      <c r="L17" s="32">
        <f t="shared" si="0"/>
        <v>-230699</v>
      </c>
      <c r="M17" s="14"/>
      <c r="N17" s="15"/>
    </row>
    <row r="18" spans="1:14" ht="14.25" customHeight="1">
      <c r="A18" s="24" t="s">
        <v>15</v>
      </c>
      <c r="B18" s="18">
        <f>-Charges!B18+Revenus!B18</f>
        <v>-1823514</v>
      </c>
      <c r="C18" s="18">
        <f>-Charges!C18+Revenus!C18</f>
        <v>-491918</v>
      </c>
      <c r="D18" s="18">
        <f>-Charges!D18+Revenus!D18</f>
        <v>-4839496</v>
      </c>
      <c r="E18" s="18">
        <f>-Charges!E18+Revenus!E18</f>
        <v>-873483</v>
      </c>
      <c r="F18" s="18">
        <f>-Charges!F18+Revenus!F18</f>
        <v>-185292</v>
      </c>
      <c r="G18" s="18">
        <f>-Charges!G18+Revenus!G18</f>
        <v>-2431982</v>
      </c>
      <c r="H18" s="18">
        <f>-Charges!H18+Revenus!H18</f>
        <v>-1787627</v>
      </c>
      <c r="I18" s="18">
        <f>-Charges!I18+Revenus!I18</f>
        <v>-370767</v>
      </c>
      <c r="J18" s="18">
        <f>-Charges!J18+Revenus!J18</f>
        <v>121517</v>
      </c>
      <c r="K18" s="18">
        <f>-Charges!K18+Revenus!K18</f>
        <v>13190809</v>
      </c>
      <c r="L18" s="32">
        <f t="shared" si="0"/>
        <v>508247</v>
      </c>
      <c r="M18" s="14"/>
      <c r="N18" s="15"/>
    </row>
    <row r="19" spans="1:14" ht="14.25" customHeight="1">
      <c r="A19" s="24" t="s">
        <v>16</v>
      </c>
      <c r="B19" s="18">
        <f>-Charges!B19+Revenus!B19</f>
        <v>-1078262</v>
      </c>
      <c r="C19" s="18">
        <f>-Charges!C19+Revenus!C19</f>
        <v>-478822</v>
      </c>
      <c r="D19" s="18">
        <f>-Charges!D19+Revenus!D19</f>
        <v>-4587417</v>
      </c>
      <c r="E19" s="18">
        <f>-Charges!E19+Revenus!E19</f>
        <v>-504760</v>
      </c>
      <c r="F19" s="18">
        <f>-Charges!F19+Revenus!F19</f>
        <v>-153003</v>
      </c>
      <c r="G19" s="18">
        <f>-Charges!G19+Revenus!G19</f>
        <v>-1779514</v>
      </c>
      <c r="H19" s="18">
        <f>-Charges!H19+Revenus!H19</f>
        <v>-2370829</v>
      </c>
      <c r="I19" s="18">
        <f>-Charges!I19+Revenus!I19</f>
        <v>-906952</v>
      </c>
      <c r="J19" s="18">
        <f>-Charges!J19+Revenus!J19</f>
        <v>114421</v>
      </c>
      <c r="K19" s="18">
        <f>-Charges!K19+Revenus!K19</f>
        <v>12360490</v>
      </c>
      <c r="L19" s="32">
        <f t="shared" si="0"/>
        <v>615352</v>
      </c>
      <c r="M19" s="14"/>
      <c r="N19" s="15"/>
    </row>
    <row r="20" spans="1:14" ht="14.25" customHeight="1">
      <c r="A20" s="24" t="s">
        <v>17</v>
      </c>
      <c r="B20" s="18">
        <f>-Charges!B20+Revenus!B20</f>
        <v>-483234</v>
      </c>
      <c r="C20" s="18">
        <f>-Charges!C20+Revenus!C20</f>
        <v>-115870</v>
      </c>
      <c r="D20" s="18">
        <f>-Charges!D20+Revenus!D20</f>
        <v>-1467947</v>
      </c>
      <c r="E20" s="18">
        <f>-Charges!E20+Revenus!E20</f>
        <v>-208109</v>
      </c>
      <c r="F20" s="18">
        <f>-Charges!F20+Revenus!F20</f>
        <v>-55317</v>
      </c>
      <c r="G20" s="18">
        <f>-Charges!G20+Revenus!G20</f>
        <v>-785681</v>
      </c>
      <c r="H20" s="18">
        <f>-Charges!H20+Revenus!H20</f>
        <v>-467803</v>
      </c>
      <c r="I20" s="18">
        <f>-Charges!I20+Revenus!I20</f>
        <v>-191299</v>
      </c>
      <c r="J20" s="18">
        <f>-Charges!J20+Revenus!J20</f>
        <v>49856</v>
      </c>
      <c r="K20" s="18">
        <f>-Charges!K20+Revenus!K20</f>
        <v>3369345</v>
      </c>
      <c r="L20" s="32">
        <f t="shared" si="0"/>
        <v>-356059</v>
      </c>
      <c r="M20" s="14"/>
      <c r="N20" s="15"/>
    </row>
    <row r="21" spans="1:14" ht="14.25" customHeight="1">
      <c r="A21" s="24" t="s">
        <v>18</v>
      </c>
      <c r="B21" s="18">
        <f>-Charges!B21+Revenus!B21</f>
        <v>-316587</v>
      </c>
      <c r="C21" s="18">
        <f>-Charges!C21+Revenus!C21</f>
        <v>-72792</v>
      </c>
      <c r="D21" s="18">
        <f>-Charges!D21+Revenus!D21</f>
        <v>-1026411</v>
      </c>
      <c r="E21" s="18">
        <f>-Charges!E21+Revenus!E21</f>
        <v>-73750</v>
      </c>
      <c r="F21" s="18">
        <f>-Charges!F21+Revenus!F21</f>
        <v>-33056</v>
      </c>
      <c r="G21" s="18">
        <f>-Charges!G21+Revenus!G21</f>
        <v>-419044</v>
      </c>
      <c r="H21" s="18">
        <f>-Charges!H21+Revenus!H21</f>
        <v>-346015</v>
      </c>
      <c r="I21" s="18">
        <f>-Charges!I21+Revenus!I21</f>
        <v>-58032</v>
      </c>
      <c r="J21" s="18">
        <f>-Charges!J21+Revenus!J21</f>
        <v>15559</v>
      </c>
      <c r="K21" s="18">
        <f>-Charges!K21+Revenus!K21</f>
        <v>2610914</v>
      </c>
      <c r="L21" s="32">
        <f t="shared" si="0"/>
        <v>280786</v>
      </c>
      <c r="M21" s="14"/>
      <c r="N21" s="15"/>
    </row>
    <row r="22" spans="1:14" ht="14.25" customHeight="1">
      <c r="A22" s="24" t="s">
        <v>19</v>
      </c>
      <c r="B22" s="18">
        <f>-Charges!B22+Revenus!B22</f>
        <v>-72039</v>
      </c>
      <c r="C22" s="18">
        <f>-Charges!C22+Revenus!C22</f>
        <v>26178</v>
      </c>
      <c r="D22" s="18">
        <f>-Charges!D22+Revenus!D22</f>
        <v>-18860</v>
      </c>
      <c r="E22" s="18">
        <f>-Charges!E22+Revenus!E22</f>
        <v>-3582</v>
      </c>
      <c r="F22" s="18">
        <f>-Charges!F22+Revenus!F22</f>
        <v>-7913</v>
      </c>
      <c r="G22" s="18">
        <f>-Charges!G22+Revenus!G22</f>
        <v>-37159</v>
      </c>
      <c r="H22" s="18">
        <f>-Charges!H22+Revenus!H22</f>
        <v>-48962</v>
      </c>
      <c r="I22" s="18">
        <f>-Charges!I22+Revenus!I22</f>
        <v>-20716</v>
      </c>
      <c r="J22" s="18">
        <f>-Charges!J22+Revenus!J22</f>
        <v>10683</v>
      </c>
      <c r="K22" s="18">
        <f>-Charges!K22+Revenus!K22</f>
        <v>190832</v>
      </c>
      <c r="L22" s="32">
        <f t="shared" si="0"/>
        <v>18462</v>
      </c>
      <c r="M22" s="14"/>
      <c r="N22" s="15"/>
    </row>
    <row r="23" spans="1:14" ht="14.25" customHeight="1">
      <c r="A23" s="24" t="s">
        <v>20</v>
      </c>
      <c r="B23" s="18">
        <f>-Charges!B23+Revenus!B23</f>
        <v>-813960</v>
      </c>
      <c r="C23" s="18">
        <f>-Charges!C23+Revenus!C23</f>
        <v>-232315</v>
      </c>
      <c r="D23" s="18">
        <f>-Charges!D23+Revenus!D23</f>
        <v>-3807073</v>
      </c>
      <c r="E23" s="18">
        <f>-Charges!E23+Revenus!E23</f>
        <v>-441241</v>
      </c>
      <c r="F23" s="18">
        <f>-Charges!F23+Revenus!F23</f>
        <v>-122380</v>
      </c>
      <c r="G23" s="18">
        <f>-Charges!G23+Revenus!G23</f>
        <v>-1592936</v>
      </c>
      <c r="H23" s="18">
        <f>-Charges!H23+Revenus!H23</f>
        <v>-944361</v>
      </c>
      <c r="I23" s="18">
        <f>-Charges!I23+Revenus!I23</f>
        <v>-248404</v>
      </c>
      <c r="J23" s="18">
        <f>-Charges!J23+Revenus!J23</f>
        <v>78392</v>
      </c>
      <c r="K23" s="18">
        <f>-Charges!K23+Revenus!K23</f>
        <v>8639643</v>
      </c>
      <c r="L23" s="32">
        <f t="shared" si="0"/>
        <v>515365</v>
      </c>
      <c r="M23" s="14"/>
      <c r="N23" s="15"/>
    </row>
    <row r="24" spans="1:14" ht="14.25" customHeight="1">
      <c r="A24" s="24" t="s">
        <v>21</v>
      </c>
      <c r="B24" s="18">
        <f>-Charges!B24+Revenus!B24</f>
        <v>-575190</v>
      </c>
      <c r="C24" s="18">
        <f>-Charges!C24+Revenus!C24</f>
        <v>-192556</v>
      </c>
      <c r="D24" s="18">
        <f>-Charges!D24+Revenus!D24</f>
        <v>-1896315</v>
      </c>
      <c r="E24" s="18">
        <f>-Charges!E24+Revenus!E24</f>
        <v>-172923</v>
      </c>
      <c r="F24" s="18">
        <f>-Charges!F24+Revenus!F24</f>
        <v>-64513</v>
      </c>
      <c r="G24" s="18">
        <f>-Charges!G24+Revenus!G24</f>
        <v>-767137</v>
      </c>
      <c r="H24" s="18">
        <f>-Charges!H24+Revenus!H24</f>
        <v>-590214</v>
      </c>
      <c r="I24" s="18">
        <f>-Charges!I24+Revenus!I24</f>
        <v>-187646</v>
      </c>
      <c r="J24" s="18">
        <f>-Charges!J24+Revenus!J24</f>
        <v>98788</v>
      </c>
      <c r="K24" s="18">
        <f>-Charges!K24+Revenus!K24</f>
        <v>4094624</v>
      </c>
      <c r="L24" s="32">
        <f t="shared" si="0"/>
        <v>-253082</v>
      </c>
      <c r="M24" s="14"/>
      <c r="N24" s="15"/>
    </row>
    <row r="25" spans="1:14" ht="14.25" customHeight="1">
      <c r="A25" s="24" t="s">
        <v>22</v>
      </c>
      <c r="B25" s="18">
        <f>-Charges!B25+Revenus!B25</f>
        <v>-691324</v>
      </c>
      <c r="C25" s="18">
        <f>-Charges!C25+Revenus!C25</f>
        <v>-521910</v>
      </c>
      <c r="D25" s="18">
        <f>-Charges!D25+Revenus!D25</f>
        <v>-2609183</v>
      </c>
      <c r="E25" s="18">
        <f>-Charges!E25+Revenus!E25</f>
        <v>-463067</v>
      </c>
      <c r="F25" s="18">
        <f>-Charges!F25+Revenus!F25</f>
        <v>-83394</v>
      </c>
      <c r="G25" s="18">
        <f>-Charges!G25+Revenus!G25</f>
        <v>-1114894</v>
      </c>
      <c r="H25" s="18">
        <f>-Charges!H25+Revenus!H25</f>
        <v>-677441</v>
      </c>
      <c r="I25" s="18">
        <f>-Charges!I25+Revenus!I25</f>
        <v>-190190</v>
      </c>
      <c r="J25" s="18">
        <f>-Charges!J25+Revenus!J25</f>
        <v>109995</v>
      </c>
      <c r="K25" s="18">
        <f>-Charges!K25+Revenus!K25</f>
        <v>6258941</v>
      </c>
      <c r="L25" s="32">
        <f t="shared" si="0"/>
        <v>17533</v>
      </c>
      <c r="M25" s="14"/>
      <c r="N25" s="15"/>
    </row>
    <row r="26" spans="1:14" ht="14.25" customHeight="1">
      <c r="A26" s="24" t="s">
        <v>23</v>
      </c>
      <c r="B26" s="18">
        <f>-Charges!B26+Revenus!B26</f>
        <v>-59440</v>
      </c>
      <c r="C26" s="18">
        <f>-Charges!C26+Revenus!C26</f>
        <v>-7771</v>
      </c>
      <c r="D26" s="18">
        <f>-Charges!D26+Revenus!D26</f>
        <v>-229050</v>
      </c>
      <c r="E26" s="18">
        <f>-Charges!E26+Revenus!E26</f>
        <v>-13225</v>
      </c>
      <c r="F26" s="18">
        <f>-Charges!F26+Revenus!F26</f>
        <v>-9412</v>
      </c>
      <c r="G26" s="18">
        <f>-Charges!G26+Revenus!G26</f>
        <v>-99940</v>
      </c>
      <c r="H26" s="18">
        <f>-Charges!H26+Revenus!H26</f>
        <v>-20044</v>
      </c>
      <c r="I26" s="18">
        <f>-Charges!I26+Revenus!I26</f>
        <v>-12339</v>
      </c>
      <c r="J26" s="18">
        <f>-Charges!J26+Revenus!J26</f>
        <v>8420</v>
      </c>
      <c r="K26" s="18">
        <f>-Charges!K26+Revenus!K26</f>
        <v>392343</v>
      </c>
      <c r="L26" s="32">
        <f t="shared" si="0"/>
        <v>-50458</v>
      </c>
      <c r="M26" s="14"/>
      <c r="N26" s="15"/>
    </row>
    <row r="27" spans="1:14" ht="14.25" customHeight="1">
      <c r="A27" s="24" t="s">
        <v>24</v>
      </c>
      <c r="B27" s="18">
        <f>-Charges!B27+Revenus!B27</f>
        <v>-49451</v>
      </c>
      <c r="C27" s="18">
        <f>-Charges!C27+Revenus!C27</f>
        <v>-24678</v>
      </c>
      <c r="D27" s="18">
        <f>-Charges!D27+Revenus!D27</f>
        <v>-309855</v>
      </c>
      <c r="E27" s="18">
        <f>-Charges!E27+Revenus!E27</f>
        <v>-3577</v>
      </c>
      <c r="F27" s="18">
        <f>-Charges!F27+Revenus!F27</f>
        <v>-8823</v>
      </c>
      <c r="G27" s="18">
        <f>-Charges!G27+Revenus!G27</f>
        <v>-81648</v>
      </c>
      <c r="H27" s="18">
        <f>-Charges!H27+Revenus!H27</f>
        <v>-130131</v>
      </c>
      <c r="I27" s="18">
        <f>-Charges!I27+Revenus!I27</f>
        <v>-18402</v>
      </c>
      <c r="J27" s="18">
        <f>-Charges!J27+Revenus!J27</f>
        <v>16097</v>
      </c>
      <c r="K27" s="18">
        <f>-Charges!K27+Revenus!K27</f>
        <v>622959</v>
      </c>
      <c r="L27" s="32">
        <f t="shared" si="0"/>
        <v>12491</v>
      </c>
      <c r="M27" s="14"/>
      <c r="N27" s="15"/>
    </row>
    <row r="28" spans="1:14" ht="14.25" customHeight="1">
      <c r="A28" s="24" t="s">
        <v>25</v>
      </c>
      <c r="B28" s="18">
        <f>-Charges!B28+Revenus!B28</f>
        <v>-107972</v>
      </c>
      <c r="C28" s="18">
        <f>-Charges!C28+Revenus!C28</f>
        <v>-19788</v>
      </c>
      <c r="D28" s="18">
        <f>-Charges!D28+Revenus!D28</f>
        <v>-243622</v>
      </c>
      <c r="E28" s="18">
        <f>-Charges!E28+Revenus!E28</f>
        <v>-36623</v>
      </c>
      <c r="F28" s="18">
        <f>-Charges!F28+Revenus!F28</f>
        <v>-7499</v>
      </c>
      <c r="G28" s="18">
        <f>-Charges!G28+Revenus!G28</f>
        <v>-101865</v>
      </c>
      <c r="H28" s="18">
        <f>-Charges!H28+Revenus!H28</f>
        <v>-158752</v>
      </c>
      <c r="I28" s="18">
        <f>-Charges!I28+Revenus!I28</f>
        <v>-31978</v>
      </c>
      <c r="J28" s="18">
        <f>-Charges!J28+Revenus!J28</f>
        <v>20767</v>
      </c>
      <c r="K28" s="18">
        <f>-Charges!K28+Revenus!K28</f>
        <v>622585</v>
      </c>
      <c r="L28" s="32">
        <f t="shared" si="0"/>
        <v>-64747</v>
      </c>
      <c r="M28" s="14"/>
      <c r="N28" s="15"/>
    </row>
    <row r="29" spans="1:14" ht="14.25" customHeight="1">
      <c r="A29" s="25" t="s">
        <v>56</v>
      </c>
      <c r="B29" s="18">
        <f>-Charges!B29+Revenus!B29</f>
        <v>-3723626</v>
      </c>
      <c r="C29" s="18">
        <f>-Charges!C29+Revenus!C29</f>
        <v>-1255802</v>
      </c>
      <c r="D29" s="18">
        <f>-Charges!D29+Revenus!D29</f>
        <v>-9867538</v>
      </c>
      <c r="E29" s="18">
        <f>-Charges!E29+Revenus!E29</f>
        <v>-2525563</v>
      </c>
      <c r="F29" s="18">
        <f>-Charges!F29+Revenus!F29</f>
        <v>-753261</v>
      </c>
      <c r="G29" s="18">
        <f>-Charges!G29+Revenus!G29</f>
        <v>-4425887</v>
      </c>
      <c r="H29" s="18">
        <f>-Charges!H29+Revenus!H29</f>
        <v>-4821650</v>
      </c>
      <c r="I29" s="18">
        <f>-Charges!I29+Revenus!I29</f>
        <v>-882043</v>
      </c>
      <c r="J29" s="18">
        <f>-Charges!J29+Revenus!J29</f>
        <v>1104122</v>
      </c>
      <c r="K29" s="18">
        <f>-Charges!K29+Revenus!K29</f>
        <v>27860413</v>
      </c>
      <c r="L29" s="32">
        <f t="shared" si="0"/>
        <v>709165</v>
      </c>
      <c r="M29" s="14"/>
      <c r="N29" s="15"/>
    </row>
    <row r="30" spans="1:14" ht="14.25" customHeight="1">
      <c r="A30" s="24" t="s">
        <v>26</v>
      </c>
      <c r="B30" s="18">
        <f>-Charges!B30+Revenus!B30</f>
        <v>-283966</v>
      </c>
      <c r="C30" s="18">
        <f>-Charges!C30+Revenus!C30</f>
        <v>-52203</v>
      </c>
      <c r="D30" s="18">
        <f>-Charges!D30+Revenus!D30</f>
        <v>-402984</v>
      </c>
      <c r="E30" s="18">
        <f>-Charges!E30+Revenus!E30</f>
        <v>-92454</v>
      </c>
      <c r="F30" s="18">
        <f>-Charges!F30+Revenus!F30</f>
        <v>-35769</v>
      </c>
      <c r="G30" s="18">
        <f>-Charges!G30+Revenus!G30</f>
        <v>-170750</v>
      </c>
      <c r="H30" s="18">
        <f>-Charges!H30+Revenus!H30</f>
        <v>-281693</v>
      </c>
      <c r="I30" s="18">
        <f>-Charges!I30+Revenus!I30</f>
        <v>-33000</v>
      </c>
      <c r="J30" s="18">
        <f>-Charges!J30+Revenus!J30</f>
        <v>15239</v>
      </c>
      <c r="K30" s="18">
        <f>-Charges!K30+Revenus!K30</f>
        <v>1070272</v>
      </c>
      <c r="L30" s="32">
        <f t="shared" si="0"/>
        <v>-267308</v>
      </c>
      <c r="M30" s="14"/>
      <c r="N30" s="15"/>
    </row>
    <row r="31" spans="1:14" ht="14.25" customHeight="1">
      <c r="A31" s="24" t="s">
        <v>27</v>
      </c>
      <c r="B31" s="18">
        <f>-Charges!B31+Revenus!B31</f>
        <v>-332122</v>
      </c>
      <c r="C31" s="18">
        <f>-Charges!C31+Revenus!C31</f>
        <v>-89982</v>
      </c>
      <c r="D31" s="18">
        <f>-Charges!D31+Revenus!D31</f>
        <v>-807156</v>
      </c>
      <c r="E31" s="18">
        <f>-Charges!E31+Revenus!E31</f>
        <v>-119688</v>
      </c>
      <c r="F31" s="18">
        <f>-Charges!F31+Revenus!F31</f>
        <v>-48988</v>
      </c>
      <c r="G31" s="18">
        <f>-Charges!G31+Revenus!G31</f>
        <v>-247828</v>
      </c>
      <c r="H31" s="18">
        <f>-Charges!H31+Revenus!H31</f>
        <v>-334854</v>
      </c>
      <c r="I31" s="18">
        <f>-Charges!I31+Revenus!I31</f>
        <v>-86308</v>
      </c>
      <c r="J31" s="18">
        <f>-Charges!J31+Revenus!J31</f>
        <v>140209</v>
      </c>
      <c r="K31" s="18">
        <f>-Charges!K31+Revenus!K31</f>
        <v>1842240</v>
      </c>
      <c r="L31" s="32">
        <f t="shared" si="0"/>
        <v>-84477</v>
      </c>
      <c r="M31" s="14"/>
      <c r="N31" s="15"/>
    </row>
    <row r="32" spans="1:14" ht="14.25" customHeight="1">
      <c r="A32" s="24" t="s">
        <v>28</v>
      </c>
      <c r="B32" s="18">
        <f>-Charges!B32+Revenus!B32</f>
        <v>-508627</v>
      </c>
      <c r="C32" s="18">
        <f>-Charges!C32+Revenus!C32</f>
        <v>-243959</v>
      </c>
      <c r="D32" s="18">
        <f>-Charges!D32+Revenus!D32</f>
        <v>-2052029</v>
      </c>
      <c r="E32" s="18">
        <f>-Charges!E32+Revenus!E32</f>
        <v>-192065</v>
      </c>
      <c r="F32" s="18">
        <f>-Charges!F32+Revenus!F32</f>
        <v>-68992</v>
      </c>
      <c r="G32" s="18">
        <f>-Charges!G32+Revenus!G32</f>
        <v>-1032552</v>
      </c>
      <c r="H32" s="18">
        <f>-Charges!H32+Revenus!H32</f>
        <v>-906675</v>
      </c>
      <c r="I32" s="18">
        <f>-Charges!I32+Revenus!I32</f>
        <v>-315757</v>
      </c>
      <c r="J32" s="18">
        <f>-Charges!J32+Revenus!J32</f>
        <v>128193</v>
      </c>
      <c r="K32" s="18">
        <f>-Charges!K32+Revenus!K32</f>
        <v>5510039</v>
      </c>
      <c r="L32" s="32">
        <f t="shared" si="0"/>
        <v>317576</v>
      </c>
      <c r="M32" s="14"/>
      <c r="N32" s="15"/>
    </row>
    <row r="33" spans="1:14" ht="14.25" customHeight="1">
      <c r="A33" s="24" t="s">
        <v>29</v>
      </c>
      <c r="B33" s="18">
        <f>-Charges!B33+Revenus!B33</f>
        <v>-415156</v>
      </c>
      <c r="C33" s="18">
        <f>-Charges!C33+Revenus!C33</f>
        <v>-120522</v>
      </c>
      <c r="D33" s="18">
        <f>-Charges!D33+Revenus!D33</f>
        <v>-1802478</v>
      </c>
      <c r="E33" s="18">
        <f>-Charges!E33+Revenus!E33</f>
        <v>-78192</v>
      </c>
      <c r="F33" s="18">
        <f>-Charges!F33+Revenus!F33</f>
        <v>-56517</v>
      </c>
      <c r="G33" s="18">
        <f>-Charges!G33+Revenus!G33</f>
        <v>-726003</v>
      </c>
      <c r="H33" s="18">
        <f>-Charges!H33+Revenus!H33</f>
        <v>-505006</v>
      </c>
      <c r="I33" s="18">
        <f>-Charges!I33+Revenus!I33</f>
        <v>-248952</v>
      </c>
      <c r="J33" s="18">
        <f>-Charges!J33+Revenus!J33</f>
        <v>31599</v>
      </c>
      <c r="K33" s="18">
        <f>-Charges!K33+Revenus!K33</f>
        <v>4108625</v>
      </c>
      <c r="L33" s="32">
        <f t="shared" si="0"/>
        <v>187398</v>
      </c>
      <c r="M33" s="14"/>
      <c r="N33" s="15"/>
    </row>
    <row r="34" spans="1:14" ht="14.25" customHeight="1">
      <c r="A34" s="24" t="s">
        <v>30</v>
      </c>
      <c r="B34" s="18">
        <f>-Charges!B34+Revenus!B34</f>
        <v>-389306</v>
      </c>
      <c r="C34" s="18">
        <f>-Charges!C34+Revenus!C34</f>
        <v>-67496</v>
      </c>
      <c r="D34" s="18">
        <f>-Charges!D34+Revenus!D34</f>
        <v>-2009260</v>
      </c>
      <c r="E34" s="18">
        <f>-Charges!E34+Revenus!E34</f>
        <v>-75916</v>
      </c>
      <c r="F34" s="18">
        <f>-Charges!F34+Revenus!F34</f>
        <v>-54084</v>
      </c>
      <c r="G34" s="18">
        <f>-Charges!G34+Revenus!G34</f>
        <v>-673383</v>
      </c>
      <c r="H34" s="18">
        <f>-Charges!H34+Revenus!H34</f>
        <v>-433727</v>
      </c>
      <c r="I34" s="18">
        <f>-Charges!I34+Revenus!I34</f>
        <v>-211365</v>
      </c>
      <c r="J34" s="18">
        <f>-Charges!J34+Revenus!J34</f>
        <v>66080</v>
      </c>
      <c r="K34" s="18">
        <f>-Charges!K34+Revenus!K34</f>
        <v>3665412</v>
      </c>
      <c r="L34" s="32">
        <f t="shared" si="0"/>
        <v>-183045</v>
      </c>
      <c r="M34" s="14"/>
      <c r="N34" s="15"/>
    </row>
    <row r="35" spans="1:14" ht="14.25" customHeight="1">
      <c r="A35" s="24" t="s">
        <v>31</v>
      </c>
      <c r="B35" s="18">
        <f>-Charges!B35+Revenus!B35</f>
        <v>-194955</v>
      </c>
      <c r="C35" s="18">
        <f>-Charges!C35+Revenus!C35</f>
        <v>49679</v>
      </c>
      <c r="D35" s="18">
        <f>-Charges!D35+Revenus!D35</f>
        <v>-614184</v>
      </c>
      <c r="E35" s="18">
        <f>-Charges!E35+Revenus!E35</f>
        <v>-15827</v>
      </c>
      <c r="F35" s="18">
        <f>-Charges!F35+Revenus!F35</f>
        <v>-13710</v>
      </c>
      <c r="G35" s="18">
        <f>-Charges!G35+Revenus!G35</f>
        <v>-168791</v>
      </c>
      <c r="H35" s="18">
        <f>-Charges!H35+Revenus!H35</f>
        <v>-140014</v>
      </c>
      <c r="I35" s="18">
        <f>-Charges!I35+Revenus!I35</f>
        <v>-60602</v>
      </c>
      <c r="J35" s="18">
        <f>-Charges!J35+Revenus!J35</f>
        <v>37655</v>
      </c>
      <c r="K35" s="18">
        <f>-Charges!K35+Revenus!K35</f>
        <v>1121664</v>
      </c>
      <c r="L35" s="32">
        <f t="shared" si="0"/>
        <v>915</v>
      </c>
      <c r="M35" s="14"/>
      <c r="N35" s="15"/>
    </row>
    <row r="36" spans="1:14" ht="14.25" customHeight="1">
      <c r="A36" s="24" t="s">
        <v>32</v>
      </c>
      <c r="B36" s="18">
        <f>-Charges!B36+Revenus!B36</f>
        <v>-162319</v>
      </c>
      <c r="C36" s="18">
        <f>-Charges!C36+Revenus!C36</f>
        <v>-16285</v>
      </c>
      <c r="D36" s="18">
        <f>-Charges!D36+Revenus!D36</f>
        <v>-242363</v>
      </c>
      <c r="E36" s="18">
        <f>-Charges!E36+Revenus!E36</f>
        <v>-10983</v>
      </c>
      <c r="F36" s="18">
        <f>-Charges!F36+Revenus!F36</f>
        <v>-9205</v>
      </c>
      <c r="G36" s="18">
        <f>-Charges!G36+Revenus!G36</f>
        <v>-91912</v>
      </c>
      <c r="H36" s="18">
        <f>-Charges!H36+Revenus!H36</f>
        <v>-94634</v>
      </c>
      <c r="I36" s="18">
        <f>-Charges!I36+Revenus!I36</f>
        <v>-16803</v>
      </c>
      <c r="J36" s="18">
        <f>-Charges!J36+Revenus!J36</f>
        <v>32174</v>
      </c>
      <c r="K36" s="18">
        <f>-Charges!K36+Revenus!K36</f>
        <v>623784</v>
      </c>
      <c r="L36" s="32">
        <f t="shared" si="0"/>
        <v>11454</v>
      </c>
      <c r="M36" s="14"/>
      <c r="N36" s="15"/>
    </row>
    <row r="37" spans="1:14" ht="14.25" customHeight="1">
      <c r="A37" s="24" t="s">
        <v>33</v>
      </c>
      <c r="B37" s="18">
        <f>-Charges!B37+Revenus!B37</f>
        <v>-280062</v>
      </c>
      <c r="C37" s="18">
        <f>-Charges!C37+Revenus!C37</f>
        <v>-56031</v>
      </c>
      <c r="D37" s="18">
        <f>-Charges!D37+Revenus!D37</f>
        <v>-1460893</v>
      </c>
      <c r="E37" s="18">
        <f>-Charges!E37+Revenus!E37</f>
        <v>-46080</v>
      </c>
      <c r="F37" s="18">
        <f>-Charges!F37+Revenus!F37</f>
        <v>-33461</v>
      </c>
      <c r="G37" s="18">
        <f>-Charges!G37+Revenus!G37</f>
        <v>-440916</v>
      </c>
      <c r="H37" s="18">
        <f>-Charges!H37+Revenus!H37</f>
        <v>-317329</v>
      </c>
      <c r="I37" s="18">
        <f>-Charges!I37+Revenus!I37</f>
        <v>-187226</v>
      </c>
      <c r="J37" s="18">
        <f>-Charges!J37+Revenus!J37</f>
        <v>20771</v>
      </c>
      <c r="K37" s="18">
        <f>-Charges!K37+Revenus!K37</f>
        <v>2545067</v>
      </c>
      <c r="L37" s="32">
        <f t="shared" si="0"/>
        <v>-256160</v>
      </c>
      <c r="M37" s="14"/>
      <c r="N37" s="15"/>
    </row>
    <row r="38" spans="1:14" ht="14.25" customHeight="1">
      <c r="A38" s="24" t="s">
        <v>34</v>
      </c>
      <c r="B38" s="18">
        <f>-Charges!B38+Revenus!B38</f>
        <v>-246748</v>
      </c>
      <c r="C38" s="18">
        <f>-Charges!C38+Revenus!C38</f>
        <v>-68438</v>
      </c>
      <c r="D38" s="18">
        <f>-Charges!D38+Revenus!D38</f>
        <v>-998259</v>
      </c>
      <c r="E38" s="18">
        <f>-Charges!E38+Revenus!E38</f>
        <v>-54805</v>
      </c>
      <c r="F38" s="18">
        <f>-Charges!F38+Revenus!F38</f>
        <v>-21452</v>
      </c>
      <c r="G38" s="18">
        <f>-Charges!G38+Revenus!G38</f>
        <v>-305175</v>
      </c>
      <c r="H38" s="18">
        <f>-Charges!H38+Revenus!H38</f>
        <v>-165810</v>
      </c>
      <c r="I38" s="18">
        <f>-Charges!I38+Revenus!I38</f>
        <v>-42148</v>
      </c>
      <c r="J38" s="18">
        <f>-Charges!J38+Revenus!J38</f>
        <v>22658</v>
      </c>
      <c r="K38" s="18">
        <f>-Charges!K38+Revenus!K38</f>
        <v>1824887</v>
      </c>
      <c r="L38" s="32">
        <f t="shared" si="0"/>
        <v>-55290</v>
      </c>
      <c r="M38" s="14"/>
      <c r="N38" s="15"/>
    </row>
    <row r="39" spans="1:14" ht="14.25" customHeight="1">
      <c r="A39" s="24" t="s">
        <v>35</v>
      </c>
      <c r="B39" s="18">
        <f>-Charges!B39+Revenus!B39</f>
        <v>-314916</v>
      </c>
      <c r="C39" s="18">
        <f>-Charges!C39+Revenus!C39</f>
        <v>-52657</v>
      </c>
      <c r="D39" s="18">
        <f>-Charges!D39+Revenus!D39</f>
        <v>-1321689</v>
      </c>
      <c r="E39" s="18">
        <f>-Charges!E39+Revenus!E39</f>
        <v>-89814</v>
      </c>
      <c r="F39" s="18">
        <f>-Charges!F39+Revenus!F39</f>
        <v>-39837</v>
      </c>
      <c r="G39" s="18">
        <f>-Charges!G39+Revenus!G39</f>
        <v>-726521</v>
      </c>
      <c r="H39" s="18">
        <f>-Charges!H39+Revenus!H39</f>
        <v>-332285</v>
      </c>
      <c r="I39" s="18">
        <f>-Charges!I39+Revenus!I39</f>
        <v>-187379</v>
      </c>
      <c r="J39" s="18">
        <f>-Charges!J39+Revenus!J39</f>
        <v>189903</v>
      </c>
      <c r="K39" s="18">
        <f>-Charges!K39+Revenus!K39</f>
        <v>2996444</v>
      </c>
      <c r="L39" s="32">
        <f t="shared" si="0"/>
        <v>121249</v>
      </c>
      <c r="M39" s="14"/>
      <c r="N39" s="15"/>
    </row>
    <row r="40" spans="1:14" ht="14.25" customHeight="1">
      <c r="A40" s="24" t="s">
        <v>36</v>
      </c>
      <c r="B40" s="18">
        <f>-Charges!B40+Revenus!B40</f>
        <v>-53590</v>
      </c>
      <c r="C40" s="18">
        <f>-Charges!C40+Revenus!C40</f>
        <v>-2421</v>
      </c>
      <c r="D40" s="18">
        <f>-Charges!D40+Revenus!D40</f>
        <v>-104169</v>
      </c>
      <c r="E40" s="18">
        <f>-Charges!E40+Revenus!E40</f>
        <v>-23155</v>
      </c>
      <c r="F40" s="18">
        <f>-Charges!F40+Revenus!F40</f>
        <v>-4421</v>
      </c>
      <c r="G40" s="18">
        <f>-Charges!G40+Revenus!G40</f>
        <v>-37800</v>
      </c>
      <c r="H40" s="18">
        <f>-Charges!H40+Revenus!H40</f>
        <v>-23204</v>
      </c>
      <c r="I40" s="18">
        <f>-Charges!I40+Revenus!I40</f>
        <v>-21454</v>
      </c>
      <c r="J40" s="18">
        <f>-Charges!J40+Revenus!J40</f>
        <v>1061</v>
      </c>
      <c r="K40" s="18">
        <f>-Charges!K40+Revenus!K40</f>
        <v>207508</v>
      </c>
      <c r="L40" s="32">
        <f t="shared" si="0"/>
        <v>-61645</v>
      </c>
      <c r="M40" s="14"/>
      <c r="N40" s="15"/>
    </row>
    <row r="41" spans="1:14" ht="14.25" customHeight="1">
      <c r="A41" s="24" t="s">
        <v>37</v>
      </c>
      <c r="B41" s="18">
        <f>-Charges!B41+Revenus!B41</f>
        <v>-492893</v>
      </c>
      <c r="C41" s="18">
        <f>-Charges!C41+Revenus!C41</f>
        <v>-63028</v>
      </c>
      <c r="D41" s="18">
        <f>-Charges!D41+Revenus!D41</f>
        <v>-1559577</v>
      </c>
      <c r="E41" s="18">
        <f>-Charges!E41+Revenus!E41</f>
        <v>-164231</v>
      </c>
      <c r="F41" s="18">
        <f>-Charges!F41+Revenus!F41</f>
        <v>-52811</v>
      </c>
      <c r="G41" s="18">
        <f>-Charges!G41+Revenus!G41</f>
        <v>-717996</v>
      </c>
      <c r="H41" s="18">
        <f>-Charges!H41+Revenus!H41</f>
        <v>-568033</v>
      </c>
      <c r="I41" s="18">
        <f>-Charges!I41+Revenus!I41</f>
        <v>-197852</v>
      </c>
      <c r="J41" s="18">
        <f>-Charges!J41+Revenus!J41</f>
        <v>169416</v>
      </c>
      <c r="K41" s="18">
        <f>-Charges!K41+Revenus!K41</f>
        <v>3747563</v>
      </c>
      <c r="L41" s="32">
        <f t="shared" si="0"/>
        <v>100558</v>
      </c>
      <c r="M41" s="14"/>
      <c r="N41" s="15"/>
    </row>
    <row r="42" spans="1:14" ht="14.25" customHeight="1">
      <c r="A42" s="24" t="s">
        <v>38</v>
      </c>
      <c r="B42" s="18">
        <f>-Charges!B42+Revenus!B42</f>
        <v>-276201</v>
      </c>
      <c r="C42" s="18">
        <f>-Charges!C42+Revenus!C42</f>
        <v>-2465</v>
      </c>
      <c r="D42" s="18">
        <f>-Charges!D42+Revenus!D42</f>
        <v>-721622</v>
      </c>
      <c r="E42" s="18">
        <f>-Charges!E42+Revenus!E42</f>
        <v>-36491</v>
      </c>
      <c r="F42" s="18">
        <f>-Charges!F42+Revenus!F42</f>
        <v>-26563</v>
      </c>
      <c r="G42" s="18">
        <f>-Charges!G42+Revenus!G42</f>
        <v>-341573</v>
      </c>
      <c r="H42" s="18">
        <f>-Charges!H42+Revenus!H42</f>
        <v>-405366</v>
      </c>
      <c r="I42" s="18">
        <f>-Charges!I42+Revenus!I42</f>
        <v>-125174</v>
      </c>
      <c r="J42" s="18">
        <f>-Charges!J42+Revenus!J42</f>
        <v>70349</v>
      </c>
      <c r="K42" s="18">
        <f>-Charges!K42+Revenus!K42</f>
        <v>2033962</v>
      </c>
      <c r="L42" s="32">
        <f t="shared" si="0"/>
        <v>168856</v>
      </c>
      <c r="M42" s="14"/>
      <c r="N42" s="15"/>
    </row>
    <row r="43" spans="1:14" ht="14.25" customHeight="1">
      <c r="A43" s="24" t="s">
        <v>39</v>
      </c>
      <c r="B43" s="18">
        <f>-Charges!B43+Revenus!B43</f>
        <v>-189292</v>
      </c>
      <c r="C43" s="18">
        <f>-Charges!C43+Revenus!C43</f>
        <v>-63056</v>
      </c>
      <c r="D43" s="18">
        <f>-Charges!D43+Revenus!D43</f>
        <v>-891679</v>
      </c>
      <c r="E43" s="18">
        <f>-Charges!E43+Revenus!E43</f>
        <v>-37878</v>
      </c>
      <c r="F43" s="18">
        <f>-Charges!F43+Revenus!F43</f>
        <v>-30766</v>
      </c>
      <c r="G43" s="18">
        <f>-Charges!G43+Revenus!G43</f>
        <v>-330539</v>
      </c>
      <c r="H43" s="18">
        <f>-Charges!H43+Revenus!H43</f>
        <v>-209220</v>
      </c>
      <c r="I43" s="18">
        <f>-Charges!I43+Revenus!I43</f>
        <v>-97393</v>
      </c>
      <c r="J43" s="18">
        <f>-Charges!J43+Revenus!J43</f>
        <v>88281</v>
      </c>
      <c r="K43" s="18">
        <f>-Charges!K43+Revenus!K43</f>
        <v>1568688</v>
      </c>
      <c r="L43" s="32">
        <f t="shared" si="0"/>
        <v>-192854</v>
      </c>
      <c r="M43" s="14"/>
      <c r="N43" s="15"/>
    </row>
    <row r="44" spans="1:14" ht="14.25" customHeight="1">
      <c r="A44" s="24" t="s">
        <v>40</v>
      </c>
      <c r="B44" s="18">
        <f>-Charges!B44+Revenus!B44</f>
        <v>-167217</v>
      </c>
      <c r="C44" s="18">
        <f>-Charges!C44+Revenus!C44</f>
        <v>468026</v>
      </c>
      <c r="D44" s="18">
        <f>-Charges!D44+Revenus!D44</f>
        <v>-359639</v>
      </c>
      <c r="E44" s="18">
        <f>-Charges!E44+Revenus!E44</f>
        <v>-51755</v>
      </c>
      <c r="F44" s="18">
        <f>-Charges!F44+Revenus!F44</f>
        <v>-13202</v>
      </c>
      <c r="G44" s="18">
        <f>-Charges!G44+Revenus!G44</f>
        <v>-166317</v>
      </c>
      <c r="H44" s="18">
        <f>-Charges!H44+Revenus!H44</f>
        <v>-578409</v>
      </c>
      <c r="I44" s="18">
        <f>-Charges!I44+Revenus!I44</f>
        <v>-32029</v>
      </c>
      <c r="J44" s="18">
        <f>-Charges!J44+Revenus!J44</f>
        <v>-6179</v>
      </c>
      <c r="K44" s="18">
        <f>-Charges!K44+Revenus!K44</f>
        <v>908923</v>
      </c>
      <c r="L44" s="32">
        <f t="shared" si="0"/>
        <v>2202</v>
      </c>
      <c r="M44" s="14"/>
      <c r="N44" s="15"/>
    </row>
    <row r="45" spans="1:14" ht="14.25" customHeight="1">
      <c r="A45" s="24" t="s">
        <v>41</v>
      </c>
      <c r="B45" s="18">
        <f>-Charges!B45+Revenus!B45</f>
        <v>-262126</v>
      </c>
      <c r="C45" s="18">
        <f>-Charges!C45+Revenus!C45</f>
        <v>-56476</v>
      </c>
      <c r="D45" s="18">
        <f>-Charges!D45+Revenus!D45</f>
        <v>-749777</v>
      </c>
      <c r="E45" s="18">
        <f>-Charges!E45+Revenus!E45</f>
        <v>-83354</v>
      </c>
      <c r="F45" s="18">
        <f>-Charges!F45+Revenus!F45</f>
        <v>-17994</v>
      </c>
      <c r="G45" s="18">
        <f>-Charges!G45+Revenus!G45</f>
        <v>-255946</v>
      </c>
      <c r="H45" s="18">
        <f>-Charges!H45+Revenus!H45</f>
        <v>-81516</v>
      </c>
      <c r="I45" s="18">
        <f>-Charges!I45+Revenus!I45</f>
        <v>-35771</v>
      </c>
      <c r="J45" s="18">
        <f>-Charges!J45+Revenus!J45</f>
        <v>50020</v>
      </c>
      <c r="K45" s="18">
        <f>-Charges!K45+Revenus!K45</f>
        <v>1505709</v>
      </c>
      <c r="L45" s="32">
        <f t="shared" si="0"/>
        <v>12769</v>
      </c>
      <c r="M45" s="14"/>
      <c r="N45" s="15"/>
    </row>
    <row r="46" spans="1:14" ht="14.25" customHeight="1">
      <c r="A46" s="24" t="s">
        <v>42</v>
      </c>
      <c r="B46" s="18">
        <f>-Charges!B46+Revenus!B46</f>
        <v>-521618</v>
      </c>
      <c r="C46" s="18">
        <f>-Charges!C46+Revenus!C46</f>
        <v>-139935</v>
      </c>
      <c r="D46" s="18">
        <f>-Charges!D46+Revenus!D46</f>
        <v>-1510750</v>
      </c>
      <c r="E46" s="18">
        <f>-Charges!E46+Revenus!E46</f>
        <v>-456280</v>
      </c>
      <c r="F46" s="18">
        <f>-Charges!F46+Revenus!F46</f>
        <v>-47762</v>
      </c>
      <c r="G46" s="18">
        <f>-Charges!G46+Revenus!G46</f>
        <v>-597822</v>
      </c>
      <c r="H46" s="18">
        <f>-Charges!H46+Revenus!H46</f>
        <v>-369384</v>
      </c>
      <c r="I46" s="18">
        <f>-Charges!I46+Revenus!I46</f>
        <v>-90043</v>
      </c>
      <c r="J46" s="18">
        <f>-Charges!J46+Revenus!J46</f>
        <v>116986</v>
      </c>
      <c r="K46" s="18">
        <f>-Charges!K46+Revenus!K46</f>
        <v>3485644</v>
      </c>
      <c r="L46" s="32">
        <f t="shared" si="0"/>
        <v>-130964</v>
      </c>
      <c r="M46" s="14"/>
      <c r="N46" s="15"/>
    </row>
    <row r="47" spans="1:14" ht="14.25" customHeight="1">
      <c r="A47" s="24" t="s">
        <v>43</v>
      </c>
      <c r="B47" s="18">
        <f>-Charges!B47+Revenus!B47</f>
        <v>-180876</v>
      </c>
      <c r="C47" s="18">
        <f>-Charges!C47+Revenus!C47</f>
        <v>-38677</v>
      </c>
      <c r="D47" s="18">
        <f>-Charges!D47+Revenus!D47</f>
        <v>-553960</v>
      </c>
      <c r="E47" s="18">
        <f>-Charges!E47+Revenus!E47</f>
        <v>-44827</v>
      </c>
      <c r="F47" s="18">
        <f>-Charges!F47+Revenus!F47</f>
        <v>-18759</v>
      </c>
      <c r="G47" s="18">
        <f>-Charges!G47+Revenus!G47</f>
        <v>-228356</v>
      </c>
      <c r="H47" s="18">
        <f>-Charges!H47+Revenus!H47</f>
        <v>-142967</v>
      </c>
      <c r="I47" s="18">
        <f>-Charges!I47+Revenus!I47</f>
        <v>-38164</v>
      </c>
      <c r="J47" s="18">
        <f>-Charges!J47+Revenus!J47</f>
        <v>28112</v>
      </c>
      <c r="K47" s="18">
        <f>-Charges!K47+Revenus!K47</f>
        <v>1199513</v>
      </c>
      <c r="L47" s="32">
        <f t="shared" si="0"/>
        <v>-18961</v>
      </c>
      <c r="M47" s="14"/>
      <c r="N47" s="15"/>
    </row>
    <row r="48" spans="1:14" ht="14.25" customHeight="1">
      <c r="A48" s="24" t="s">
        <v>44</v>
      </c>
      <c r="B48" s="18">
        <f>-Charges!B48+Revenus!B48</f>
        <v>-10183775</v>
      </c>
      <c r="C48" s="18">
        <f>-Charges!C48+Revenus!C48</f>
        <v>-2784225</v>
      </c>
      <c r="D48" s="18">
        <f>-Charges!D48+Revenus!D48</f>
        <v>-10012131</v>
      </c>
      <c r="E48" s="18">
        <f>-Charges!E48+Revenus!E48</f>
        <v>-6517098</v>
      </c>
      <c r="F48" s="18">
        <f>-Charges!F48+Revenus!F48</f>
        <v>-311204</v>
      </c>
      <c r="G48" s="18">
        <f>-Charges!G48+Revenus!G48</f>
        <v>-5274709</v>
      </c>
      <c r="H48" s="18">
        <f>-Charges!H48+Revenus!H48</f>
        <v>-4381389</v>
      </c>
      <c r="I48" s="18">
        <f>-Charges!I48+Revenus!I48</f>
        <v>-1868308</v>
      </c>
      <c r="J48" s="18">
        <f>-Charges!J48+Revenus!J48</f>
        <v>765999</v>
      </c>
      <c r="K48" s="18">
        <f>-Charges!K48+Revenus!K48</f>
        <v>42146421</v>
      </c>
      <c r="L48" s="32">
        <f t="shared" si="0"/>
        <v>1579581</v>
      </c>
      <c r="M48" s="14"/>
      <c r="N48" s="15"/>
    </row>
    <row r="49" spans="1:14" ht="14.25" customHeight="1">
      <c r="A49" s="24" t="s">
        <v>45</v>
      </c>
      <c r="B49" s="18">
        <f>-Charges!B49+Revenus!B49</f>
        <v>-492251</v>
      </c>
      <c r="C49" s="18">
        <f>-Charges!C49+Revenus!C49</f>
        <v>-194343</v>
      </c>
      <c r="D49" s="18">
        <f>-Charges!D49+Revenus!D49</f>
        <v>-925862</v>
      </c>
      <c r="E49" s="18">
        <f>-Charges!E49+Revenus!E49</f>
        <v>-355709</v>
      </c>
      <c r="F49" s="18">
        <f>-Charges!F49+Revenus!F49</f>
        <v>-8255</v>
      </c>
      <c r="G49" s="18">
        <f>-Charges!G49+Revenus!G49</f>
        <v>-524301</v>
      </c>
      <c r="H49" s="18">
        <f>-Charges!H49+Revenus!H49</f>
        <v>-955583</v>
      </c>
      <c r="I49" s="18">
        <f>-Charges!I49+Revenus!I49</f>
        <v>-188177</v>
      </c>
      <c r="J49" s="18">
        <f>-Charges!J49+Revenus!J49</f>
        <v>71421</v>
      </c>
      <c r="K49" s="18">
        <f>-Charges!K49+Revenus!K49</f>
        <v>3518679</v>
      </c>
      <c r="L49" s="32">
        <f t="shared" si="0"/>
        <v>-54381</v>
      </c>
      <c r="M49" s="14"/>
      <c r="N49" s="15"/>
    </row>
    <row r="50" spans="1:14" ht="14.25" customHeight="1">
      <c r="A50" s="24" t="s">
        <v>46</v>
      </c>
      <c r="B50" s="18">
        <f>-Charges!B50+Revenus!B50</f>
        <v>-103350</v>
      </c>
      <c r="C50" s="18">
        <f>-Charges!C50+Revenus!C50</f>
        <v>-36936</v>
      </c>
      <c r="D50" s="18">
        <f>-Charges!D50+Revenus!D50</f>
        <v>-450056</v>
      </c>
      <c r="E50" s="18">
        <f>-Charges!E50+Revenus!E50</f>
        <v>-7952</v>
      </c>
      <c r="F50" s="18">
        <f>-Charges!F50+Revenus!F50</f>
        <v>-2300</v>
      </c>
      <c r="G50" s="18">
        <f>-Charges!G50+Revenus!G50</f>
        <v>-115491</v>
      </c>
      <c r="H50" s="18">
        <f>-Charges!H50+Revenus!H50</f>
        <v>-44370</v>
      </c>
      <c r="I50" s="18">
        <f>-Charges!I50+Revenus!I50</f>
        <v>-11607</v>
      </c>
      <c r="J50" s="18">
        <f>-Charges!J50+Revenus!J50</f>
        <v>16747</v>
      </c>
      <c r="K50" s="18">
        <f>-Charges!K50+Revenus!K50</f>
        <v>739545</v>
      </c>
      <c r="L50" s="32">
        <f t="shared" si="0"/>
        <v>-15770</v>
      </c>
      <c r="M50" s="14"/>
      <c r="N50" s="15"/>
    </row>
    <row r="51" spans="1:14" ht="14.25" customHeight="1">
      <c r="A51" s="24" t="s">
        <v>47</v>
      </c>
      <c r="B51" s="18">
        <f>-Charges!B51+Revenus!B51</f>
        <v>-173758</v>
      </c>
      <c r="C51" s="18">
        <f>-Charges!C51+Revenus!C51</f>
        <v>-89664</v>
      </c>
      <c r="D51" s="18">
        <f>-Charges!D51+Revenus!D51</f>
        <v>-713927</v>
      </c>
      <c r="E51" s="18">
        <f>-Charges!E51+Revenus!E51</f>
        <v>-127838</v>
      </c>
      <c r="F51" s="18">
        <f>-Charges!F51+Revenus!F51</f>
        <v>-21146</v>
      </c>
      <c r="G51" s="18">
        <f>-Charges!G51+Revenus!G51</f>
        <v>-298078</v>
      </c>
      <c r="H51" s="18">
        <f>-Charges!H51+Revenus!H51</f>
        <v>-259779</v>
      </c>
      <c r="I51" s="18">
        <f>-Charges!I51+Revenus!I51</f>
        <v>-73267</v>
      </c>
      <c r="J51" s="18">
        <f>-Charges!J51+Revenus!J51</f>
        <v>43441</v>
      </c>
      <c r="K51" s="18">
        <f>-Charges!K51+Revenus!K51</f>
        <v>1739568</v>
      </c>
      <c r="L51" s="32">
        <f t="shared" si="0"/>
        <v>25552</v>
      </c>
      <c r="M51" s="14"/>
      <c r="N51" s="15"/>
    </row>
    <row r="52" spans="1:14" ht="14.25" customHeight="1">
      <c r="A52" s="24" t="s">
        <v>48</v>
      </c>
      <c r="B52" s="18">
        <f>-Charges!B52+Revenus!B52</f>
        <v>-147751</v>
      </c>
      <c r="C52" s="18">
        <f>-Charges!C52+Revenus!C52</f>
        <v>-41507</v>
      </c>
      <c r="D52" s="18">
        <f>-Charges!D52+Revenus!D52</f>
        <v>-612703</v>
      </c>
      <c r="E52" s="18">
        <f>-Charges!E52+Revenus!E52</f>
        <v>-31484</v>
      </c>
      <c r="F52" s="18">
        <f>-Charges!F52+Revenus!F52</f>
        <v>-14365</v>
      </c>
      <c r="G52" s="18">
        <f>-Charges!G52+Revenus!G52</f>
        <v>-149707</v>
      </c>
      <c r="H52" s="18">
        <f>-Charges!H52+Revenus!H52</f>
        <v>-77459</v>
      </c>
      <c r="I52" s="18">
        <f>-Charges!I52+Revenus!I52</f>
        <v>-6556</v>
      </c>
      <c r="J52" s="18">
        <f>-Charges!J52+Revenus!J52</f>
        <v>26031</v>
      </c>
      <c r="K52" s="18">
        <f>-Charges!K52+Revenus!K52</f>
        <v>1072184</v>
      </c>
      <c r="L52" s="32">
        <f t="shared" si="0"/>
        <v>16683</v>
      </c>
      <c r="M52" s="14"/>
      <c r="N52" s="15"/>
    </row>
    <row r="53" spans="1:14" ht="14.25" customHeight="1">
      <c r="A53" s="24" t="s">
        <v>49</v>
      </c>
      <c r="B53" s="18">
        <f>-Charges!B53+Revenus!B53</f>
        <v>-450982</v>
      </c>
      <c r="C53" s="18">
        <f>-Charges!C53+Revenus!C53</f>
        <v>-161526</v>
      </c>
      <c r="D53" s="18">
        <f>-Charges!D53+Revenus!D53</f>
        <v>-1336176</v>
      </c>
      <c r="E53" s="18">
        <f>-Charges!E53+Revenus!E53</f>
        <v>-185804</v>
      </c>
      <c r="F53" s="18">
        <f>-Charges!F53+Revenus!F53</f>
        <v>-47850</v>
      </c>
      <c r="G53" s="18">
        <f>-Charges!G53+Revenus!G53</f>
        <v>-443226</v>
      </c>
      <c r="H53" s="18">
        <f>-Charges!H53+Revenus!H53</f>
        <v>-597262</v>
      </c>
      <c r="I53" s="18">
        <f>-Charges!I53+Revenus!I53</f>
        <v>-43107</v>
      </c>
      <c r="J53" s="18">
        <f>-Charges!J53+Revenus!J53</f>
        <v>66466</v>
      </c>
      <c r="K53" s="18">
        <f>-Charges!K53+Revenus!K53</f>
        <v>3228255</v>
      </c>
      <c r="L53" s="32">
        <f t="shared" si="0"/>
        <v>28788</v>
      </c>
      <c r="M53" s="14"/>
      <c r="N53" s="15"/>
    </row>
    <row r="54" spans="1:14" ht="14.25" customHeight="1">
      <c r="A54" s="24" t="s">
        <v>50</v>
      </c>
      <c r="B54" s="18">
        <f>-Charges!B54+Revenus!B54</f>
        <v>-74502</v>
      </c>
      <c r="C54" s="18">
        <f>-Charges!C54+Revenus!C54</f>
        <v>-26651</v>
      </c>
      <c r="D54" s="18">
        <f>-Charges!D54+Revenus!D54</f>
        <v>-290726</v>
      </c>
      <c r="E54" s="18">
        <f>-Charges!E54+Revenus!E54</f>
        <v>-7454</v>
      </c>
      <c r="F54" s="18">
        <f>-Charges!F54+Revenus!F54</f>
        <v>-10159</v>
      </c>
      <c r="G54" s="18">
        <f>-Charges!G54+Revenus!G54</f>
        <v>-92938</v>
      </c>
      <c r="H54" s="18">
        <f>-Charges!H54+Revenus!H54</f>
        <v>-18504</v>
      </c>
      <c r="I54" s="18">
        <f>-Charges!I54+Revenus!I54</f>
        <v>-11584</v>
      </c>
      <c r="J54" s="18">
        <f>-Charges!J54+Revenus!J54</f>
        <v>18416</v>
      </c>
      <c r="K54" s="18">
        <f>-Charges!K54+Revenus!K54</f>
        <v>597313</v>
      </c>
      <c r="L54" s="32">
        <f t="shared" si="0"/>
        <v>83211</v>
      </c>
      <c r="M54" s="14"/>
      <c r="N54" s="15"/>
    </row>
    <row r="55" spans="1:14" ht="14.25" customHeight="1">
      <c r="A55" s="24" t="s">
        <v>51</v>
      </c>
      <c r="B55" s="18">
        <f>-Charges!B55+Revenus!B55</f>
        <v>-8077474</v>
      </c>
      <c r="C55" s="18">
        <f>-Charges!C55+Revenus!C55</f>
        <v>-10342912</v>
      </c>
      <c r="D55" s="18">
        <f>-Charges!D55+Revenus!D55</f>
        <v>-34325085</v>
      </c>
      <c r="E55" s="18">
        <f>-Charges!E55+Revenus!E55</f>
        <v>-17887043</v>
      </c>
      <c r="F55" s="18">
        <f>-Charges!F55+Revenus!F55</f>
        <v>-617208</v>
      </c>
      <c r="G55" s="18">
        <f>-Charges!G55+Revenus!G55</f>
        <v>-17929659</v>
      </c>
      <c r="H55" s="18">
        <f>-Charges!H55+Revenus!H55</f>
        <v>-17372418</v>
      </c>
      <c r="I55" s="18">
        <f>-Charges!I55+Revenus!I55</f>
        <v>-4943347</v>
      </c>
      <c r="J55" s="18">
        <f>-Charges!J55+Revenus!J55</f>
        <v>2789201</v>
      </c>
      <c r="K55" s="18">
        <f>-Charges!K55+Revenus!K55</f>
        <v>106825258</v>
      </c>
      <c r="L55" s="32">
        <f t="shared" si="0"/>
        <v>-1880687</v>
      </c>
      <c r="M55" s="14"/>
      <c r="N55" s="15"/>
    </row>
    <row r="56" spans="1:14" ht="14.25" customHeight="1">
      <c r="A56" s="24" t="s">
        <v>52</v>
      </c>
      <c r="B56" s="18">
        <f>-Charges!B56+Revenus!B56</f>
        <v>-103528</v>
      </c>
      <c r="C56" s="18">
        <f>-Charges!C56+Revenus!C56</f>
        <v>-29024</v>
      </c>
      <c r="D56" s="18">
        <f>-Charges!D56+Revenus!D56</f>
        <v>-201739</v>
      </c>
      <c r="E56" s="18">
        <f>-Charges!E56+Revenus!E56</f>
        <v>-25957</v>
      </c>
      <c r="F56" s="18">
        <f>-Charges!F56+Revenus!F56</f>
        <v>-5475</v>
      </c>
      <c r="G56" s="18">
        <f>-Charges!G56+Revenus!G56</f>
        <v>-82092</v>
      </c>
      <c r="H56" s="18">
        <f>-Charges!H56+Revenus!H56</f>
        <v>-85320</v>
      </c>
      <c r="I56" s="18">
        <f>-Charges!I56+Revenus!I56</f>
        <v>-2730</v>
      </c>
      <c r="J56" s="18">
        <f>-Charges!J56+Revenus!J56</f>
        <v>-6952</v>
      </c>
      <c r="K56" s="18">
        <f>-Charges!K56+Revenus!K56</f>
        <v>583754</v>
      </c>
      <c r="L56" s="32">
        <f t="shared" si="0"/>
        <v>40937</v>
      </c>
      <c r="M56" s="14"/>
      <c r="N56" s="15"/>
    </row>
    <row r="57" spans="1:14" ht="14.25" customHeight="1" thickBot="1">
      <c r="A57" s="33" t="s">
        <v>53</v>
      </c>
      <c r="B57" s="26">
        <f>-Charges!B57+Revenus!B57</f>
        <v>-412792</v>
      </c>
      <c r="C57" s="26">
        <f>-Charges!C57+Revenus!C57</f>
        <v>-82986</v>
      </c>
      <c r="D57" s="26">
        <f>-Charges!D57+Revenus!D57</f>
        <v>-1092791</v>
      </c>
      <c r="E57" s="26">
        <f>-Charges!E57+Revenus!E57</f>
        <v>-101692</v>
      </c>
      <c r="F57" s="26">
        <f>-Charges!F57+Revenus!F57</f>
        <v>-36586</v>
      </c>
      <c r="G57" s="26">
        <f>-Charges!G57+Revenus!G57</f>
        <v>-312897</v>
      </c>
      <c r="H57" s="26">
        <f>-Charges!H57+Revenus!H57</f>
        <v>-414637</v>
      </c>
      <c r="I57" s="26">
        <f>-Charges!I57+Revenus!I57</f>
        <v>-90857</v>
      </c>
      <c r="J57" s="26">
        <f>-Charges!J57+Revenus!J57</f>
        <v>87625</v>
      </c>
      <c r="K57" s="26">
        <f>-Charges!K57+Revenus!K57</f>
        <v>2490141</v>
      </c>
      <c r="L57" s="34">
        <f>SUM(B57:K57)</f>
        <v>32528</v>
      </c>
      <c r="M57" s="14"/>
      <c r="N57" s="15"/>
    </row>
    <row r="58" spans="1:14" ht="20.100000000000001" customHeight="1" thickBot="1">
      <c r="A58" s="75" t="s">
        <v>54</v>
      </c>
      <c r="B58" s="78">
        <f t="shared" ref="B58:K58" si="1">SUM(B5:B57)</f>
        <v>-51601079</v>
      </c>
      <c r="C58" s="78">
        <f t="shared" si="1"/>
        <v>-31523511</v>
      </c>
      <c r="D58" s="78">
        <f t="shared" si="1"/>
        <v>-164428569</v>
      </c>
      <c r="E58" s="78">
        <f t="shared" si="1"/>
        <v>-67342226</v>
      </c>
      <c r="F58" s="78">
        <f t="shared" si="1"/>
        <v>-5796714</v>
      </c>
      <c r="G58" s="78">
        <f t="shared" si="1"/>
        <v>-80375747</v>
      </c>
      <c r="H58" s="78">
        <f t="shared" si="1"/>
        <v>-77879833</v>
      </c>
      <c r="I58" s="78">
        <f t="shared" si="1"/>
        <v>-16142321</v>
      </c>
      <c r="J58" s="78">
        <f t="shared" si="1"/>
        <v>10395967</v>
      </c>
      <c r="K58" s="78">
        <f t="shared" si="1"/>
        <v>483901463</v>
      </c>
      <c r="L58" s="79">
        <f>SUM(B58:K58)</f>
        <v>-792570</v>
      </c>
      <c r="M58" s="14"/>
    </row>
    <row r="59" spans="1:14" ht="18" customHeight="1" thickBot="1">
      <c r="A59" s="75" t="s">
        <v>59</v>
      </c>
      <c r="B59" s="76">
        <v>-46456190</v>
      </c>
      <c r="C59" s="76">
        <v>-34896346</v>
      </c>
      <c r="D59" s="76">
        <v>-164136976</v>
      </c>
      <c r="E59" s="76">
        <v>-72708287</v>
      </c>
      <c r="F59" s="76">
        <v>-6499694</v>
      </c>
      <c r="G59" s="76">
        <v>-76075762</v>
      </c>
      <c r="H59" s="76">
        <v>-84732221</v>
      </c>
      <c r="I59" s="76">
        <v>-17956698</v>
      </c>
      <c r="J59" s="76">
        <v>16958819</v>
      </c>
      <c r="K59" s="76">
        <v>495069427</v>
      </c>
      <c r="L59" s="77">
        <v>8566072</v>
      </c>
    </row>
    <row r="60" spans="1:14" ht="7.5" customHeight="1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</sheetData>
  <sheetProtection sheet="1" objects="1" scenarios="1"/>
  <mergeCells count="1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60"/>
  <sheetViews>
    <sheetView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20.7109375" style="10" customWidth="1"/>
    <col min="2" max="3" width="8.7109375" style="10" customWidth="1"/>
    <col min="4" max="4" width="9.7109375" style="10" customWidth="1"/>
    <col min="5" max="6" width="8.7109375" style="10" customWidth="1"/>
    <col min="7" max="7" width="9.7109375" style="10" customWidth="1"/>
    <col min="8" max="8" width="8.7109375" style="10" customWidth="1"/>
    <col min="9" max="9" width="10.28515625" style="10" customWidth="1"/>
    <col min="10" max="10" width="8.7109375" style="10" customWidth="1"/>
    <col min="11" max="11" width="10.28515625" style="10" customWidth="1"/>
    <col min="12" max="52" width="10.7109375" style="9"/>
    <col min="53" max="16384" width="10.7109375" style="10"/>
  </cols>
  <sheetData>
    <row r="1" spans="1:11" s="8" customFormat="1" ht="20.100000000000001" customHeight="1" thickBot="1">
      <c r="A1" s="47" t="s">
        <v>57</v>
      </c>
      <c r="B1" s="7"/>
      <c r="C1" s="7"/>
      <c r="D1" s="7"/>
      <c r="E1" s="7"/>
      <c r="F1" s="7"/>
    </row>
    <row r="2" spans="1:11" ht="12.6" customHeight="1">
      <c r="A2" s="60" t="s">
        <v>62</v>
      </c>
      <c r="B2" s="80" t="s">
        <v>63</v>
      </c>
      <c r="C2" s="80" t="s">
        <v>64</v>
      </c>
      <c r="D2" s="80" t="s">
        <v>65</v>
      </c>
      <c r="E2" s="80" t="s">
        <v>66</v>
      </c>
      <c r="F2" s="81" t="s">
        <v>0</v>
      </c>
      <c r="G2" s="80" t="s">
        <v>67</v>
      </c>
      <c r="H2" s="81" t="s">
        <v>1</v>
      </c>
      <c r="I2" s="80" t="s">
        <v>68</v>
      </c>
      <c r="J2" s="80" t="s">
        <v>69</v>
      </c>
      <c r="K2" s="82" t="s">
        <v>72</v>
      </c>
    </row>
    <row r="3" spans="1:11" ht="12.6" customHeight="1">
      <c r="A3" s="64"/>
      <c r="B3" s="83"/>
      <c r="C3" s="83"/>
      <c r="D3" s="83"/>
      <c r="E3" s="83"/>
      <c r="F3" s="84"/>
      <c r="G3" s="83"/>
      <c r="H3" s="84"/>
      <c r="I3" s="83"/>
      <c r="J3" s="83"/>
      <c r="K3" s="85"/>
    </row>
    <row r="4" spans="1:11" ht="12.6" customHeight="1" thickBot="1">
      <c r="A4" s="68"/>
      <c r="B4" s="86"/>
      <c r="C4" s="86"/>
      <c r="D4" s="86"/>
      <c r="E4" s="86"/>
      <c r="F4" s="87"/>
      <c r="G4" s="86"/>
      <c r="H4" s="87"/>
      <c r="I4" s="86"/>
      <c r="J4" s="86"/>
      <c r="K4" s="88"/>
    </row>
    <row r="5" spans="1:11" ht="14.25" customHeight="1">
      <c r="A5" s="35" t="s">
        <v>3</v>
      </c>
      <c r="B5" s="36">
        <v>876.27505408452419</v>
      </c>
      <c r="C5" s="36">
        <v>585.72497638563027</v>
      </c>
      <c r="D5" s="36">
        <v>1346.1780371126481</v>
      </c>
      <c r="E5" s="36">
        <v>1230.15874950486</v>
      </c>
      <c r="F5" s="36">
        <v>202.79801334592767</v>
      </c>
      <c r="G5" s="36">
        <v>679.22176178433222</v>
      </c>
      <c r="H5" s="36">
        <v>944.25000761753859</v>
      </c>
      <c r="I5" s="36">
        <v>674.71854718303416</v>
      </c>
      <c r="J5" s="36">
        <v>113.20698375940766</v>
      </c>
      <c r="K5" s="37">
        <v>1264.1691702976934</v>
      </c>
    </row>
    <row r="6" spans="1:11" ht="14.25" customHeight="1">
      <c r="A6" s="35" t="s">
        <v>4</v>
      </c>
      <c r="B6" s="36">
        <v>413.43615727604379</v>
      </c>
      <c r="C6" s="36">
        <v>152.59464937170654</v>
      </c>
      <c r="D6" s="36">
        <v>1192.4612890149979</v>
      </c>
      <c r="E6" s="36">
        <v>584.69193352249692</v>
      </c>
      <c r="F6" s="36">
        <v>27.7267936765302</v>
      </c>
      <c r="G6" s="36">
        <v>1040.1126874746656</v>
      </c>
      <c r="H6" s="36">
        <v>612.74949331171467</v>
      </c>
      <c r="I6" s="36">
        <v>713.78638021888935</v>
      </c>
      <c r="J6" s="36">
        <v>19.366842318605595</v>
      </c>
      <c r="K6" s="37">
        <v>705.47182813133361</v>
      </c>
    </row>
    <row r="7" spans="1:11" ht="14.25" customHeight="1">
      <c r="A7" s="35" t="s">
        <v>5</v>
      </c>
      <c r="B7" s="36">
        <v>481.51078904991948</v>
      </c>
      <c r="C7" s="36">
        <v>160.99162640901773</v>
      </c>
      <c r="D7" s="36">
        <v>1202.5165861513688</v>
      </c>
      <c r="E7" s="36">
        <v>494.89855072463769</v>
      </c>
      <c r="F7" s="36">
        <v>33.986473429951694</v>
      </c>
      <c r="G7" s="36">
        <v>419.64057971014495</v>
      </c>
      <c r="H7" s="36">
        <v>450.59774557165861</v>
      </c>
      <c r="I7" s="36">
        <v>688.45314009661831</v>
      </c>
      <c r="J7" s="36">
        <v>882.80354267310793</v>
      </c>
      <c r="K7" s="37">
        <v>1187.5468599033816</v>
      </c>
    </row>
    <row r="8" spans="1:11" ht="14.25" customHeight="1">
      <c r="A8" s="38" t="s">
        <v>55</v>
      </c>
      <c r="B8" s="36">
        <v>385.20057660626031</v>
      </c>
      <c r="C8" s="36">
        <v>117.61943986820428</v>
      </c>
      <c r="D8" s="36">
        <v>1773.390032948929</v>
      </c>
      <c r="E8" s="36">
        <v>325.15259472817132</v>
      </c>
      <c r="F8" s="36">
        <v>33.051070840197696</v>
      </c>
      <c r="G8" s="36">
        <v>482.63014827018122</v>
      </c>
      <c r="H8" s="36">
        <v>401.49485172981878</v>
      </c>
      <c r="I8" s="36">
        <v>868.86861614497525</v>
      </c>
      <c r="J8" s="36">
        <v>20.052718286655683</v>
      </c>
      <c r="K8" s="37">
        <v>1313.1443574958814</v>
      </c>
    </row>
    <row r="9" spans="1:11" ht="14.25" customHeight="1">
      <c r="A9" s="35" t="s">
        <v>6</v>
      </c>
      <c r="B9" s="36">
        <v>406.09853528628497</v>
      </c>
      <c r="C9" s="36">
        <v>208.66444740346205</v>
      </c>
      <c r="D9" s="36">
        <v>1150.7010652463382</v>
      </c>
      <c r="E9" s="36">
        <v>344.56657789613848</v>
      </c>
      <c r="F9" s="36">
        <v>36.30226364846871</v>
      </c>
      <c r="G9" s="36">
        <v>408.82223701731027</v>
      </c>
      <c r="H9" s="36">
        <v>359.45339547270305</v>
      </c>
      <c r="I9" s="36">
        <v>725.60852197070574</v>
      </c>
      <c r="J9" s="36">
        <v>852.3468708388815</v>
      </c>
      <c r="K9" s="37">
        <v>644.93408788282295</v>
      </c>
    </row>
    <row r="10" spans="1:11" ht="14.25" customHeight="1">
      <c r="A10" s="35" t="s">
        <v>7</v>
      </c>
      <c r="B10" s="36">
        <v>429.93043933054395</v>
      </c>
      <c r="C10" s="36">
        <v>135.32269874476987</v>
      </c>
      <c r="D10" s="36">
        <v>1492.739539748954</v>
      </c>
      <c r="E10" s="36">
        <v>176.30334728033472</v>
      </c>
      <c r="F10" s="36">
        <v>33.677824267782427</v>
      </c>
      <c r="G10" s="36">
        <v>526.12552301255232</v>
      </c>
      <c r="H10" s="36">
        <v>521.92102510460256</v>
      </c>
      <c r="I10" s="36">
        <v>705.47280334728032</v>
      </c>
      <c r="J10" s="36">
        <v>156.00732217573221</v>
      </c>
      <c r="K10" s="37">
        <v>571.52458158995819</v>
      </c>
    </row>
    <row r="11" spans="1:11" ht="14.25" customHeight="1">
      <c r="A11" s="35" t="s">
        <v>8</v>
      </c>
      <c r="B11" s="36">
        <v>643.00709219858152</v>
      </c>
      <c r="C11" s="36">
        <v>107.41843971631205</v>
      </c>
      <c r="D11" s="36">
        <v>1431.4148936170213</v>
      </c>
      <c r="E11" s="36">
        <v>50.5177304964539</v>
      </c>
      <c r="F11" s="36">
        <v>54.443262411347519</v>
      </c>
      <c r="G11" s="36">
        <v>395.91489361702128</v>
      </c>
      <c r="H11" s="36">
        <v>714</v>
      </c>
      <c r="I11" s="36">
        <v>743.09929078014181</v>
      </c>
      <c r="J11" s="36">
        <v>178.85106382978722</v>
      </c>
      <c r="K11" s="37">
        <v>666.10283687943263</v>
      </c>
    </row>
    <row r="12" spans="1:11" ht="14.25" customHeight="1">
      <c r="A12" s="35" t="s">
        <v>9</v>
      </c>
      <c r="B12" s="36">
        <v>315.88313743218805</v>
      </c>
      <c r="C12" s="36">
        <v>151.48982820976491</v>
      </c>
      <c r="D12" s="36">
        <v>1032.7377938517179</v>
      </c>
      <c r="E12" s="36">
        <v>285.60352622061481</v>
      </c>
      <c r="F12" s="36">
        <v>36.315777576853527</v>
      </c>
      <c r="G12" s="36">
        <v>413.23937613019893</v>
      </c>
      <c r="H12" s="36">
        <v>268.70343580470166</v>
      </c>
      <c r="I12" s="36">
        <v>618.05289330922244</v>
      </c>
      <c r="J12" s="36">
        <v>753.76921338155512</v>
      </c>
      <c r="K12" s="37">
        <v>561.88223327305604</v>
      </c>
    </row>
    <row r="13" spans="1:11" ht="14.25" customHeight="1">
      <c r="A13" s="35" t="s">
        <v>10</v>
      </c>
      <c r="B13" s="36">
        <v>365.87995824634658</v>
      </c>
      <c r="C13" s="36">
        <v>67.747390396659711</v>
      </c>
      <c r="D13" s="36">
        <v>1583.3162839248434</v>
      </c>
      <c r="E13" s="36">
        <v>143.13569937369519</v>
      </c>
      <c r="F13" s="36">
        <v>34.693110647181626</v>
      </c>
      <c r="G13" s="36">
        <v>399.51774530271399</v>
      </c>
      <c r="H13" s="36">
        <v>484.54070981210856</v>
      </c>
      <c r="I13" s="36">
        <v>663.16179540709811</v>
      </c>
      <c r="J13" s="36">
        <v>476.79123173277662</v>
      </c>
      <c r="K13" s="37">
        <v>301.84342379958247</v>
      </c>
    </row>
    <row r="14" spans="1:11" ht="14.25" customHeight="1">
      <c r="A14" s="35" t="s">
        <v>11</v>
      </c>
      <c r="B14" s="36">
        <v>741.61908596738476</v>
      </c>
      <c r="C14" s="36">
        <v>185.85423797060599</v>
      </c>
      <c r="D14" s="36">
        <v>1606.3325951278437</v>
      </c>
      <c r="E14" s="36">
        <v>350.83712502516607</v>
      </c>
      <c r="F14" s="36">
        <v>33.791020736863295</v>
      </c>
      <c r="G14" s="36">
        <v>516.06825045298979</v>
      </c>
      <c r="H14" s="36">
        <v>458.08053150795251</v>
      </c>
      <c r="I14" s="36">
        <v>607.9832897120998</v>
      </c>
      <c r="J14" s="36">
        <v>1377.3877592107913</v>
      </c>
      <c r="K14" s="37">
        <v>458.74672840748946</v>
      </c>
    </row>
    <row r="15" spans="1:11" ht="14.25" customHeight="1">
      <c r="A15" s="35" t="s">
        <v>12</v>
      </c>
      <c r="B15" s="36">
        <v>439.16275984077839</v>
      </c>
      <c r="C15" s="36">
        <v>307.10725342768689</v>
      </c>
      <c r="D15" s="36">
        <v>1596.9336576735957</v>
      </c>
      <c r="E15" s="36">
        <v>293.3235294117647</v>
      </c>
      <c r="F15" s="36">
        <v>31.689960194604158</v>
      </c>
      <c r="G15" s="36">
        <v>431.22246793454224</v>
      </c>
      <c r="H15" s="36">
        <v>293.44714727996461</v>
      </c>
      <c r="I15" s="36">
        <v>734.75630252100837</v>
      </c>
      <c r="J15" s="36">
        <v>733.24613003095976</v>
      </c>
      <c r="K15" s="37">
        <v>602.44029190623621</v>
      </c>
    </row>
    <row r="16" spans="1:11" ht="14.25" customHeight="1">
      <c r="A16" s="35" t="s">
        <v>13</v>
      </c>
      <c r="B16" s="36">
        <v>224.73613595706618</v>
      </c>
      <c r="C16" s="36">
        <v>112.57996422182468</v>
      </c>
      <c r="D16" s="36">
        <v>1599.8368515205725</v>
      </c>
      <c r="E16" s="36">
        <v>239.77996422182468</v>
      </c>
      <c r="F16" s="36">
        <v>31.007692307692309</v>
      </c>
      <c r="G16" s="36">
        <v>561.14991055456176</v>
      </c>
      <c r="H16" s="36">
        <v>261.79516994633275</v>
      </c>
      <c r="I16" s="36">
        <v>742.05098389982106</v>
      </c>
      <c r="J16" s="36">
        <v>15.633094812164579</v>
      </c>
      <c r="K16" s="37">
        <v>678.33327370304119</v>
      </c>
    </row>
    <row r="17" spans="1:11" ht="14.25" customHeight="1">
      <c r="A17" s="35" t="s">
        <v>14</v>
      </c>
      <c r="B17" s="36">
        <v>506.68616352201258</v>
      </c>
      <c r="C17" s="36">
        <v>187.12389937106917</v>
      </c>
      <c r="D17" s="36">
        <v>1080.6352201257862</v>
      </c>
      <c r="E17" s="36">
        <v>508.65786163522012</v>
      </c>
      <c r="F17" s="36">
        <v>33.59559748427673</v>
      </c>
      <c r="G17" s="36">
        <v>456.58050314465407</v>
      </c>
      <c r="H17" s="36">
        <v>355.01761006289308</v>
      </c>
      <c r="I17" s="36">
        <v>503.9132075471698</v>
      </c>
      <c r="J17" s="36">
        <v>702.03144654088055</v>
      </c>
      <c r="K17" s="37">
        <v>2074.7798742138366</v>
      </c>
    </row>
    <row r="18" spans="1:11" ht="14.25" customHeight="1">
      <c r="A18" s="35" t="s">
        <v>15</v>
      </c>
      <c r="B18" s="36">
        <v>432.115424610052</v>
      </c>
      <c r="C18" s="36">
        <v>153.6890814558059</v>
      </c>
      <c r="D18" s="36">
        <v>1119.566897746967</v>
      </c>
      <c r="E18" s="36">
        <v>266.43812824956672</v>
      </c>
      <c r="F18" s="36">
        <v>32.168284228769494</v>
      </c>
      <c r="G18" s="36">
        <v>552.73050259965339</v>
      </c>
      <c r="H18" s="36">
        <v>336.72876949740032</v>
      </c>
      <c r="I18" s="36">
        <v>455.97920277296362</v>
      </c>
      <c r="J18" s="36">
        <v>921.97019064124788</v>
      </c>
      <c r="K18" s="37">
        <v>396.26429809358751</v>
      </c>
    </row>
    <row r="19" spans="1:11" ht="14.25" customHeight="1">
      <c r="A19" s="35" t="s">
        <v>16</v>
      </c>
      <c r="B19" s="36">
        <v>305.9430131004367</v>
      </c>
      <c r="C19" s="36">
        <v>140.28493449781661</v>
      </c>
      <c r="D19" s="36">
        <v>1281.9115720524017</v>
      </c>
      <c r="E19" s="36">
        <v>110.91179039301311</v>
      </c>
      <c r="F19" s="36">
        <v>33.406768558951967</v>
      </c>
      <c r="G19" s="36">
        <v>399.27358078602617</v>
      </c>
      <c r="H19" s="36">
        <v>616.07074235807863</v>
      </c>
      <c r="I19" s="36">
        <v>597.43384279475981</v>
      </c>
      <c r="J19" s="36">
        <v>426.82510917030567</v>
      </c>
      <c r="K19" s="37">
        <v>377.51288209606986</v>
      </c>
    </row>
    <row r="20" spans="1:11" ht="14.25" customHeight="1">
      <c r="A20" s="35" t="s">
        <v>17</v>
      </c>
      <c r="B20" s="36">
        <v>387.45274476513868</v>
      </c>
      <c r="C20" s="36">
        <v>103.40577249575551</v>
      </c>
      <c r="D20" s="36">
        <v>1267.3599320882852</v>
      </c>
      <c r="E20" s="36">
        <v>149.44086021505376</v>
      </c>
      <c r="F20" s="36">
        <v>33.908885116015846</v>
      </c>
      <c r="G20" s="36">
        <v>444.64119977362759</v>
      </c>
      <c r="H20" s="36">
        <v>305.67685342388228</v>
      </c>
      <c r="I20" s="36">
        <v>527.2942840973401</v>
      </c>
      <c r="J20" s="36">
        <v>581.19411431805315</v>
      </c>
      <c r="K20" s="37">
        <v>630.47368421052636</v>
      </c>
    </row>
    <row r="21" spans="1:11" ht="14.25" customHeight="1">
      <c r="A21" s="35" t="s">
        <v>18</v>
      </c>
      <c r="B21" s="36">
        <v>336.10750695088046</v>
      </c>
      <c r="C21" s="36">
        <v>104.87859128822984</v>
      </c>
      <c r="D21" s="36">
        <v>1408.8999073215941</v>
      </c>
      <c r="E21" s="36">
        <v>68.591288229842448</v>
      </c>
      <c r="F21" s="36">
        <v>30.710843373493976</v>
      </c>
      <c r="G21" s="36">
        <v>390.1093605189991</v>
      </c>
      <c r="H21" s="36">
        <v>350.19925857275257</v>
      </c>
      <c r="I21" s="36">
        <v>490.32252085264133</v>
      </c>
      <c r="J21" s="36">
        <v>506.95551436515291</v>
      </c>
      <c r="K21" s="37">
        <v>519.28174235403151</v>
      </c>
    </row>
    <row r="22" spans="1:11" ht="14.25" customHeight="1">
      <c r="A22" s="35" t="s">
        <v>19</v>
      </c>
      <c r="B22" s="36">
        <v>782.16666666666663</v>
      </c>
      <c r="C22" s="36">
        <v>103.64705882352941</v>
      </c>
      <c r="D22" s="36">
        <v>218.5392156862745</v>
      </c>
      <c r="E22" s="36">
        <v>37.617647058823529</v>
      </c>
      <c r="F22" s="36">
        <v>77.578431372549019</v>
      </c>
      <c r="G22" s="36">
        <v>365.94117647058823</v>
      </c>
      <c r="H22" s="36">
        <v>483.28431372549022</v>
      </c>
      <c r="I22" s="36">
        <v>528.32352941176475</v>
      </c>
      <c r="J22" s="36">
        <v>127.51960784313725</v>
      </c>
      <c r="K22" s="37">
        <v>507.24509803921569</v>
      </c>
    </row>
    <row r="23" spans="1:11" ht="14.25" customHeight="1">
      <c r="A23" s="35" t="s">
        <v>20</v>
      </c>
      <c r="B23" s="36">
        <v>278.50474683544303</v>
      </c>
      <c r="C23" s="36">
        <v>115.52294303797468</v>
      </c>
      <c r="D23" s="36">
        <v>1537.6255274261603</v>
      </c>
      <c r="E23" s="36">
        <v>169.09678270042195</v>
      </c>
      <c r="F23" s="36">
        <v>34.506592827004219</v>
      </c>
      <c r="G23" s="36">
        <v>424.18512658227849</v>
      </c>
      <c r="H23" s="36">
        <v>292.67642405063293</v>
      </c>
      <c r="I23" s="36">
        <v>543.52979957805906</v>
      </c>
      <c r="J23" s="36">
        <v>185.42325949367088</v>
      </c>
      <c r="K23" s="37">
        <v>535.95253164556959</v>
      </c>
    </row>
    <row r="24" spans="1:11" ht="14.25" customHeight="1">
      <c r="A24" s="35" t="s">
        <v>21</v>
      </c>
      <c r="B24" s="36">
        <v>355.33315844700945</v>
      </c>
      <c r="C24" s="36">
        <v>143.39926547743966</v>
      </c>
      <c r="D24" s="36">
        <v>1478.4863588667365</v>
      </c>
      <c r="E24" s="36">
        <v>120.69832109129067</v>
      </c>
      <c r="F24" s="36">
        <v>33.847324239244493</v>
      </c>
      <c r="G24" s="36">
        <v>403.76862539349423</v>
      </c>
      <c r="H24" s="36">
        <v>327.7555089192025</v>
      </c>
      <c r="I24" s="36">
        <v>662.54931794333686</v>
      </c>
      <c r="J24" s="36">
        <v>139.06190975865687</v>
      </c>
      <c r="K24" s="37">
        <v>717.7450157397692</v>
      </c>
    </row>
    <row r="25" spans="1:11" ht="14.25" customHeight="1">
      <c r="A25" s="35" t="s">
        <v>22</v>
      </c>
      <c r="B25" s="36">
        <v>374.53780138945649</v>
      </c>
      <c r="C25" s="36">
        <v>269.2043318348999</v>
      </c>
      <c r="D25" s="36">
        <v>1754.6648957907641</v>
      </c>
      <c r="E25" s="36">
        <v>405.1883939517777</v>
      </c>
      <c r="F25" s="36">
        <v>34.080098079280752</v>
      </c>
      <c r="G25" s="36">
        <v>470.14139762975071</v>
      </c>
      <c r="H25" s="36">
        <v>312.10461789946874</v>
      </c>
      <c r="I25" s="36">
        <v>656.38618716796077</v>
      </c>
      <c r="J25" s="36">
        <v>47.000817327339597</v>
      </c>
      <c r="K25" s="37">
        <v>323.91499795668165</v>
      </c>
    </row>
    <row r="26" spans="1:11" ht="14.25" customHeight="1">
      <c r="A26" s="35" t="s">
        <v>23</v>
      </c>
      <c r="B26" s="36">
        <v>317.90952380952382</v>
      </c>
      <c r="C26" s="36">
        <v>60.871428571428574</v>
      </c>
      <c r="D26" s="36">
        <v>1750.7238095238095</v>
      </c>
      <c r="E26" s="36">
        <v>62.976190476190474</v>
      </c>
      <c r="F26" s="36">
        <v>44.819047619047616</v>
      </c>
      <c r="G26" s="36">
        <v>477.20952380952383</v>
      </c>
      <c r="H26" s="36">
        <v>95.447619047619042</v>
      </c>
      <c r="I26" s="36">
        <v>590.58095238095234</v>
      </c>
      <c r="J26" s="36">
        <v>310.12380952380954</v>
      </c>
      <c r="K26" s="37">
        <v>156.25238095238095</v>
      </c>
    </row>
    <row r="27" spans="1:11" ht="14.25" customHeight="1">
      <c r="A27" s="35" t="s">
        <v>24</v>
      </c>
      <c r="B27" s="36">
        <v>356.88559322033899</v>
      </c>
      <c r="C27" s="36">
        <v>137.59322033898306</v>
      </c>
      <c r="D27" s="36">
        <v>1827.5847457627119</v>
      </c>
      <c r="E27" s="36">
        <v>15.15677966101695</v>
      </c>
      <c r="F27" s="36">
        <v>37.385593220338983</v>
      </c>
      <c r="G27" s="36">
        <v>347.64830508474574</v>
      </c>
      <c r="H27" s="36">
        <v>558.06779661016947</v>
      </c>
      <c r="I27" s="36">
        <v>518.93644067796606</v>
      </c>
      <c r="J27" s="36">
        <v>216.06779661016949</v>
      </c>
      <c r="K27" s="37">
        <v>158.71186440677965</v>
      </c>
    </row>
    <row r="28" spans="1:11" ht="14.25" customHeight="1">
      <c r="A28" s="35" t="s">
        <v>25</v>
      </c>
      <c r="B28" s="36">
        <v>515.58661417322833</v>
      </c>
      <c r="C28" s="36">
        <v>105.38976377952756</v>
      </c>
      <c r="D28" s="36">
        <v>1580.9291338582677</v>
      </c>
      <c r="E28" s="36">
        <v>201.05118110236219</v>
      </c>
      <c r="F28" s="36">
        <v>29.523622047244096</v>
      </c>
      <c r="G28" s="36">
        <v>402.31496062992125</v>
      </c>
      <c r="H28" s="36">
        <v>625.00787401574803</v>
      </c>
      <c r="I28" s="36">
        <v>1000.8228346456693</v>
      </c>
      <c r="J28" s="36">
        <v>99.326771653543304</v>
      </c>
      <c r="K28" s="37">
        <v>1094.732283464567</v>
      </c>
    </row>
    <row r="29" spans="1:11" ht="14.25" customHeight="1">
      <c r="A29" s="38" t="s">
        <v>56</v>
      </c>
      <c r="B29" s="36">
        <v>414.2800994108984</v>
      </c>
      <c r="C29" s="36">
        <v>256.34462444771725</v>
      </c>
      <c r="D29" s="36">
        <v>1585.7986008836524</v>
      </c>
      <c r="E29" s="36">
        <v>338.48738954344623</v>
      </c>
      <c r="F29" s="36">
        <v>185.49972385861562</v>
      </c>
      <c r="G29" s="36">
        <v>543.09296759941094</v>
      </c>
      <c r="H29" s="36">
        <v>521.46115611192931</v>
      </c>
      <c r="I29" s="36">
        <v>519.16559278350519</v>
      </c>
      <c r="J29" s="36">
        <v>149.5898379970545</v>
      </c>
      <c r="K29" s="37">
        <v>699.01261045655372</v>
      </c>
    </row>
    <row r="30" spans="1:11" ht="14.25" customHeight="1">
      <c r="A30" s="35" t="s">
        <v>26</v>
      </c>
      <c r="B30" s="36">
        <v>678.63192904656319</v>
      </c>
      <c r="C30" s="36">
        <v>170.99556541019956</v>
      </c>
      <c r="D30" s="36">
        <v>1306.0044345898004</v>
      </c>
      <c r="E30" s="36">
        <v>204.99778270509978</v>
      </c>
      <c r="F30" s="36">
        <v>79.310421286031044</v>
      </c>
      <c r="G30" s="36">
        <v>380.3547671840355</v>
      </c>
      <c r="H30" s="36">
        <v>856.42572062084253</v>
      </c>
      <c r="I30" s="36">
        <v>1195.7937915742793</v>
      </c>
      <c r="J30" s="36">
        <v>54.804878048780488</v>
      </c>
      <c r="K30" s="37">
        <v>953.80709534368066</v>
      </c>
    </row>
    <row r="31" spans="1:11" ht="14.25" customHeight="1">
      <c r="A31" s="35" t="s">
        <v>27</v>
      </c>
      <c r="B31" s="36">
        <v>597.08966565349544</v>
      </c>
      <c r="C31" s="36">
        <v>529.20516717325233</v>
      </c>
      <c r="D31" s="36">
        <v>1679.9787234042553</v>
      </c>
      <c r="E31" s="36">
        <v>191.77507598784194</v>
      </c>
      <c r="F31" s="36">
        <v>74.449848024316111</v>
      </c>
      <c r="G31" s="36">
        <v>378.43465045592706</v>
      </c>
      <c r="H31" s="36">
        <v>570.13525835866267</v>
      </c>
      <c r="I31" s="36">
        <v>764.28723404255322</v>
      </c>
      <c r="J31" s="36">
        <v>701.03647416413378</v>
      </c>
      <c r="K31" s="37">
        <v>641.95744680851067</v>
      </c>
    </row>
    <row r="32" spans="1:11" ht="14.25" customHeight="1">
      <c r="A32" s="35" t="s">
        <v>28</v>
      </c>
      <c r="B32" s="36">
        <v>299.33090909090907</v>
      </c>
      <c r="C32" s="36">
        <v>198.89272727272729</v>
      </c>
      <c r="D32" s="36">
        <v>1232.1322727272727</v>
      </c>
      <c r="E32" s="36">
        <v>94.655000000000001</v>
      </c>
      <c r="F32" s="36">
        <v>31.36</v>
      </c>
      <c r="G32" s="36">
        <v>580.22</v>
      </c>
      <c r="H32" s="36">
        <v>422.61500000000001</v>
      </c>
      <c r="I32" s="36">
        <v>687.07727272727277</v>
      </c>
      <c r="J32" s="36">
        <v>73.565909090909088</v>
      </c>
      <c r="K32" s="37">
        <v>390.40045454545452</v>
      </c>
    </row>
    <row r="33" spans="1:11" ht="14.25" customHeight="1">
      <c r="A33" s="35" t="s">
        <v>29</v>
      </c>
      <c r="B33" s="36">
        <v>279.07692307692309</v>
      </c>
      <c r="C33" s="36">
        <v>100.02828054298642</v>
      </c>
      <c r="D33" s="36">
        <v>1380.9768099547512</v>
      </c>
      <c r="E33" s="36">
        <v>44.226244343891402</v>
      </c>
      <c r="F33" s="36">
        <v>31.966628959276019</v>
      </c>
      <c r="G33" s="36">
        <v>412.34785067873304</v>
      </c>
      <c r="H33" s="36">
        <v>333.87726244343889</v>
      </c>
      <c r="I33" s="36">
        <v>667.75848416289591</v>
      </c>
      <c r="J33" s="36">
        <v>308.61764705882354</v>
      </c>
      <c r="K33" s="37">
        <v>492.14309954751133</v>
      </c>
    </row>
    <row r="34" spans="1:11" ht="14.25" customHeight="1">
      <c r="A34" s="35" t="s">
        <v>30</v>
      </c>
      <c r="B34" s="36">
        <v>280.79563862928347</v>
      </c>
      <c r="C34" s="36">
        <v>104.48037383177571</v>
      </c>
      <c r="D34" s="36">
        <v>2018.7744548286605</v>
      </c>
      <c r="E34" s="36">
        <v>54.753894080996886</v>
      </c>
      <c r="F34" s="36">
        <v>33.697196261682244</v>
      </c>
      <c r="G34" s="36">
        <v>421.79875389408102</v>
      </c>
      <c r="H34" s="36">
        <v>324.67414330218071</v>
      </c>
      <c r="I34" s="36">
        <v>550.1433021806854</v>
      </c>
      <c r="J34" s="36">
        <v>138.94579439252337</v>
      </c>
      <c r="K34" s="37">
        <v>245.25607476635514</v>
      </c>
    </row>
    <row r="35" spans="1:11" ht="14.25" customHeight="1">
      <c r="A35" s="35" t="s">
        <v>31</v>
      </c>
      <c r="B35" s="36">
        <v>495.77149321266967</v>
      </c>
      <c r="C35" s="36">
        <v>256.50678733031674</v>
      </c>
      <c r="D35" s="36">
        <v>1395.4796380090497</v>
      </c>
      <c r="E35" s="36">
        <v>55.649321266968329</v>
      </c>
      <c r="F35" s="36">
        <v>31.018099547511312</v>
      </c>
      <c r="G35" s="36">
        <v>383.71945701357464</v>
      </c>
      <c r="H35" s="36">
        <v>325.03619909502265</v>
      </c>
      <c r="I35" s="36">
        <v>528.13348416289591</v>
      </c>
      <c r="J35" s="36">
        <v>248.8212669683258</v>
      </c>
      <c r="K35" s="37">
        <v>207.94570135746605</v>
      </c>
    </row>
    <row r="36" spans="1:11" ht="14.25" customHeight="1">
      <c r="A36" s="35" t="s">
        <v>32</v>
      </c>
      <c r="B36" s="36">
        <v>824.30697674418604</v>
      </c>
      <c r="C36" s="36">
        <v>138.78604651162792</v>
      </c>
      <c r="D36" s="36">
        <v>1812.9627906976743</v>
      </c>
      <c r="E36" s="36">
        <v>51.083720930232559</v>
      </c>
      <c r="F36" s="36">
        <v>42.813953488372093</v>
      </c>
      <c r="G36" s="36">
        <v>429.26976744186044</v>
      </c>
      <c r="H36" s="36">
        <v>791.9023255813953</v>
      </c>
      <c r="I36" s="36">
        <v>524.29767441860463</v>
      </c>
      <c r="J36" s="36">
        <v>1409.4325581395349</v>
      </c>
      <c r="K36" s="37">
        <v>786.77209302325582</v>
      </c>
    </row>
    <row r="37" spans="1:11" ht="14.25" customHeight="1">
      <c r="A37" s="35" t="s">
        <v>33</v>
      </c>
      <c r="B37" s="36">
        <v>270.30685618729098</v>
      </c>
      <c r="C37" s="36">
        <v>89.727424749163873</v>
      </c>
      <c r="D37" s="36">
        <v>1662</v>
      </c>
      <c r="E37" s="36">
        <v>50.309364548494983</v>
      </c>
      <c r="F37" s="36">
        <v>27.97742474916388</v>
      </c>
      <c r="G37" s="36">
        <v>370.30852842809367</v>
      </c>
      <c r="H37" s="36">
        <v>390.74581939799333</v>
      </c>
      <c r="I37" s="36">
        <v>609.32441471571906</v>
      </c>
      <c r="J37" s="36">
        <v>228.58695652173913</v>
      </c>
      <c r="K37" s="37">
        <v>270.26337792642141</v>
      </c>
    </row>
    <row r="38" spans="1:11" ht="14.25" customHeight="1">
      <c r="A38" s="35" t="s">
        <v>34</v>
      </c>
      <c r="B38" s="36">
        <v>476.52459016393442</v>
      </c>
      <c r="C38" s="36">
        <v>176.41992433795713</v>
      </c>
      <c r="D38" s="36">
        <v>1702.9281210592685</v>
      </c>
      <c r="E38" s="36">
        <v>69.615384615384613</v>
      </c>
      <c r="F38" s="36">
        <v>27.051702395964693</v>
      </c>
      <c r="G38" s="36">
        <v>387.1387137452711</v>
      </c>
      <c r="H38" s="36">
        <v>255.79445145018914</v>
      </c>
      <c r="I38" s="36">
        <v>747.52585119798232</v>
      </c>
      <c r="J38" s="36">
        <v>257.97730138713746</v>
      </c>
      <c r="K38" s="37">
        <v>862.59016393442619</v>
      </c>
    </row>
    <row r="39" spans="1:11" ht="14.25" customHeight="1">
      <c r="A39" s="35" t="s">
        <v>35</v>
      </c>
      <c r="B39" s="36">
        <v>350.48932384341634</v>
      </c>
      <c r="C39" s="36">
        <v>101.18861209964413</v>
      </c>
      <c r="D39" s="36">
        <v>1727.3371886120997</v>
      </c>
      <c r="E39" s="36">
        <v>86.943060498220646</v>
      </c>
      <c r="F39" s="36">
        <v>35.442170818505339</v>
      </c>
      <c r="G39" s="36">
        <v>648.0809608540925</v>
      </c>
      <c r="H39" s="36">
        <v>334.80160142348757</v>
      </c>
      <c r="I39" s="36">
        <v>807.27669039145906</v>
      </c>
      <c r="J39" s="36">
        <v>82.516903914590742</v>
      </c>
      <c r="K39" s="37">
        <v>607.36921708185048</v>
      </c>
    </row>
    <row r="40" spans="1:11" ht="14.25" customHeight="1">
      <c r="A40" s="35" t="s">
        <v>36</v>
      </c>
      <c r="B40" s="36">
        <v>664.38834951456306</v>
      </c>
      <c r="C40" s="36">
        <v>141.20388349514562</v>
      </c>
      <c r="D40" s="36">
        <v>1014.5825242718447</v>
      </c>
      <c r="E40" s="36">
        <v>237.37864077669903</v>
      </c>
      <c r="F40" s="36">
        <v>73.737864077669897</v>
      </c>
      <c r="G40" s="36">
        <v>368.76699029126212</v>
      </c>
      <c r="H40" s="36">
        <v>230.00970873786409</v>
      </c>
      <c r="I40" s="36">
        <v>824.90291262135918</v>
      </c>
      <c r="J40" s="36">
        <v>223.89320388349515</v>
      </c>
      <c r="K40" s="37">
        <v>674.88349514563106</v>
      </c>
    </row>
    <row r="41" spans="1:11" ht="14.25" customHeight="1">
      <c r="A41" s="35" t="s">
        <v>37</v>
      </c>
      <c r="B41" s="36">
        <v>356.50252525252523</v>
      </c>
      <c r="C41" s="36">
        <v>342.04356060606062</v>
      </c>
      <c r="D41" s="36">
        <v>1472.1969696969697</v>
      </c>
      <c r="E41" s="36">
        <v>110.76830808080808</v>
      </c>
      <c r="F41" s="36">
        <v>33.405303030303031</v>
      </c>
      <c r="G41" s="36">
        <v>579.37689393939399</v>
      </c>
      <c r="H41" s="36">
        <v>408.73358585858585</v>
      </c>
      <c r="I41" s="36">
        <v>635.17676767676767</v>
      </c>
      <c r="J41" s="36">
        <v>57.771464646464644</v>
      </c>
      <c r="K41" s="37">
        <v>681.08838383838383</v>
      </c>
    </row>
    <row r="42" spans="1:11" ht="14.25" customHeight="1">
      <c r="A42" s="35" t="s">
        <v>38</v>
      </c>
      <c r="B42" s="36">
        <v>376.6508515815085</v>
      </c>
      <c r="C42" s="36">
        <v>160.8418491484185</v>
      </c>
      <c r="D42" s="36">
        <v>1245.6192214111923</v>
      </c>
      <c r="E42" s="36">
        <v>44.392944038929443</v>
      </c>
      <c r="F42" s="36">
        <v>32.31508515815085</v>
      </c>
      <c r="G42" s="36">
        <v>417.28832116788323</v>
      </c>
      <c r="H42" s="36">
        <v>553.88564476885642</v>
      </c>
      <c r="I42" s="36">
        <v>851.69221411192211</v>
      </c>
      <c r="J42" s="36">
        <v>179.14476885644768</v>
      </c>
      <c r="K42" s="37">
        <v>395.83819951338199</v>
      </c>
    </row>
    <row r="43" spans="1:11" ht="14.25" customHeight="1">
      <c r="A43" s="35" t="s">
        <v>39</v>
      </c>
      <c r="B43" s="36">
        <v>311.38403041825097</v>
      </c>
      <c r="C43" s="36">
        <v>348.24207858048163</v>
      </c>
      <c r="D43" s="36">
        <v>1862.3979721166033</v>
      </c>
      <c r="E43" s="36">
        <v>48.852978453738913</v>
      </c>
      <c r="F43" s="36">
        <v>38.9936628643853</v>
      </c>
      <c r="G43" s="36">
        <v>419.94803548795943</v>
      </c>
      <c r="H43" s="36">
        <v>330.34220532319392</v>
      </c>
      <c r="I43" s="36">
        <v>568.72370088719902</v>
      </c>
      <c r="J43" s="36">
        <v>285.58174904942967</v>
      </c>
      <c r="K43" s="37">
        <v>423.94676806083652</v>
      </c>
    </row>
    <row r="44" spans="1:11" ht="14.25" customHeight="1">
      <c r="A44" s="35" t="s">
        <v>40</v>
      </c>
      <c r="B44" s="36">
        <v>471.74523809523811</v>
      </c>
      <c r="C44" s="36">
        <v>360.75952380952378</v>
      </c>
      <c r="D44" s="36">
        <v>860.56904761904764</v>
      </c>
      <c r="E44" s="36">
        <v>189.51666666666668</v>
      </c>
      <c r="F44" s="36">
        <v>31.433333333333334</v>
      </c>
      <c r="G44" s="36">
        <v>397.76904761904763</v>
      </c>
      <c r="H44" s="36">
        <v>1413.4833333333333</v>
      </c>
      <c r="I44" s="36">
        <v>482.77380952380952</v>
      </c>
      <c r="J44" s="36">
        <v>206.27142857142857</v>
      </c>
      <c r="K44" s="37">
        <v>409.27142857142854</v>
      </c>
    </row>
    <row r="45" spans="1:11" ht="14.25" customHeight="1">
      <c r="A45" s="35" t="s">
        <v>41</v>
      </c>
      <c r="B45" s="36">
        <v>467.13876319758674</v>
      </c>
      <c r="C45" s="36">
        <v>109.67420814479638</v>
      </c>
      <c r="D45" s="36">
        <v>1910.9969834087481</v>
      </c>
      <c r="E45" s="36">
        <v>146.25037707390649</v>
      </c>
      <c r="F45" s="36">
        <v>27.140271493212669</v>
      </c>
      <c r="G45" s="36">
        <v>388.1764705882353</v>
      </c>
      <c r="H45" s="36">
        <v>165.81749622926094</v>
      </c>
      <c r="I45" s="36">
        <v>493.13574660633486</v>
      </c>
      <c r="J45" s="36">
        <v>281.17194570135746</v>
      </c>
      <c r="K45" s="37">
        <v>240.31372549019608</v>
      </c>
    </row>
    <row r="46" spans="1:11" ht="14.25" customHeight="1">
      <c r="A46" s="35" t="s">
        <v>42</v>
      </c>
      <c r="B46" s="36">
        <v>389.84395750332004</v>
      </c>
      <c r="C46" s="36">
        <v>132.59495351925631</v>
      </c>
      <c r="D46" s="36">
        <v>1462.2622841965472</v>
      </c>
      <c r="E46" s="36">
        <v>341.4800796812749</v>
      </c>
      <c r="F46" s="36">
        <v>31.714475431606907</v>
      </c>
      <c r="G46" s="36">
        <v>398.75896414342628</v>
      </c>
      <c r="H46" s="36">
        <v>312.05312084993358</v>
      </c>
      <c r="I46" s="36">
        <v>685.15537848605572</v>
      </c>
      <c r="J46" s="36">
        <v>49.858565737051791</v>
      </c>
      <c r="K46" s="37">
        <v>267.58632138114211</v>
      </c>
    </row>
    <row r="47" spans="1:11" ht="14.25" customHeight="1">
      <c r="A47" s="35" t="s">
        <v>43</v>
      </c>
      <c r="B47" s="36">
        <v>466.72828096118297</v>
      </c>
      <c r="C47" s="36">
        <v>111.58595194085028</v>
      </c>
      <c r="D47" s="36">
        <v>1652.6598890942698</v>
      </c>
      <c r="E47" s="36">
        <v>82.859519408502777</v>
      </c>
      <c r="F47" s="36">
        <v>34.674676524953789</v>
      </c>
      <c r="G47" s="36">
        <v>423.86876155268021</v>
      </c>
      <c r="H47" s="36">
        <v>349.9852125693161</v>
      </c>
      <c r="I47" s="36">
        <v>597.17190388170059</v>
      </c>
      <c r="J47" s="36">
        <v>96.402957486136785</v>
      </c>
      <c r="K47" s="37">
        <v>687.01293900184839</v>
      </c>
    </row>
    <row r="48" spans="1:11" ht="14.25" customHeight="1">
      <c r="A48" s="35" t="s">
        <v>44</v>
      </c>
      <c r="B48" s="36">
        <v>1061.9395077592171</v>
      </c>
      <c r="C48" s="36">
        <v>354.01660571315608</v>
      </c>
      <c r="D48" s="36">
        <v>1774.6016605713155</v>
      </c>
      <c r="E48" s="36">
        <v>764.17604032816052</v>
      </c>
      <c r="F48" s="36">
        <v>61.409409904121773</v>
      </c>
      <c r="G48" s="36">
        <v>561.83918157556593</v>
      </c>
      <c r="H48" s="36">
        <v>456.95482850647426</v>
      </c>
      <c r="I48" s="36">
        <v>1053.8515370169023</v>
      </c>
      <c r="J48" s="36">
        <v>461.13126420875756</v>
      </c>
      <c r="K48" s="37">
        <v>886.0807551645745</v>
      </c>
    </row>
    <row r="49" spans="1:11" ht="14.25" customHeight="1">
      <c r="A49" s="35" t="s">
        <v>45</v>
      </c>
      <c r="B49" s="36">
        <v>536.05189990732163</v>
      </c>
      <c r="C49" s="36">
        <v>268.14272474513439</v>
      </c>
      <c r="D49" s="36">
        <v>1170.1603336422613</v>
      </c>
      <c r="E49" s="36">
        <v>396.72567191844303</v>
      </c>
      <c r="F49" s="36">
        <v>7.7655236329935127</v>
      </c>
      <c r="G49" s="36">
        <v>650.64226135310469</v>
      </c>
      <c r="H49" s="36">
        <v>938.24003707136239</v>
      </c>
      <c r="I49" s="36">
        <v>728.74420759962925</v>
      </c>
      <c r="J49" s="36">
        <v>117.40871177015755</v>
      </c>
      <c r="K49" s="37">
        <v>622.90546802594997</v>
      </c>
    </row>
    <row r="50" spans="1:11" ht="14.25" customHeight="1">
      <c r="A50" s="35" t="s">
        <v>46</v>
      </c>
      <c r="B50" s="36">
        <v>348.43865030674846</v>
      </c>
      <c r="C50" s="36">
        <v>139.51533742331287</v>
      </c>
      <c r="D50" s="36">
        <v>1948.3834355828221</v>
      </c>
      <c r="E50" s="36">
        <v>24.392638036809817</v>
      </c>
      <c r="F50" s="36">
        <v>7.0552147239263805</v>
      </c>
      <c r="G50" s="36">
        <v>356.10122699386505</v>
      </c>
      <c r="H50" s="36">
        <v>145.65950920245399</v>
      </c>
      <c r="I50" s="36">
        <v>181.26993865030676</v>
      </c>
      <c r="J50" s="36">
        <v>50.745398773006137</v>
      </c>
      <c r="K50" s="37">
        <v>90.75460122699387</v>
      </c>
    </row>
    <row r="51" spans="1:11" ht="14.25" customHeight="1">
      <c r="A51" s="35" t="s">
        <v>47</v>
      </c>
      <c r="B51" s="36">
        <v>312.49101796407183</v>
      </c>
      <c r="C51" s="36">
        <v>163.64670658682635</v>
      </c>
      <c r="D51" s="36">
        <v>1501.2380239520958</v>
      </c>
      <c r="E51" s="36">
        <v>225.59580838323353</v>
      </c>
      <c r="F51" s="36">
        <v>31.809880239520957</v>
      </c>
      <c r="G51" s="36">
        <v>454.00299401197606</v>
      </c>
      <c r="H51" s="36">
        <v>434.80988023952096</v>
      </c>
      <c r="I51" s="36">
        <v>290.88473053892216</v>
      </c>
      <c r="J51" s="36">
        <v>52.580838323353291</v>
      </c>
      <c r="K51" s="37">
        <v>196.43712574850301</v>
      </c>
    </row>
    <row r="52" spans="1:11" ht="14.25" customHeight="1">
      <c r="A52" s="35" t="s">
        <v>48</v>
      </c>
      <c r="B52" s="36">
        <v>378.0268456375839</v>
      </c>
      <c r="C52" s="36">
        <v>201.99328859060404</v>
      </c>
      <c r="D52" s="36">
        <v>1911.6621923937359</v>
      </c>
      <c r="E52" s="36">
        <v>70.881431767337801</v>
      </c>
      <c r="F52" s="36">
        <v>32.351230425055931</v>
      </c>
      <c r="G52" s="36">
        <v>336.65100671140942</v>
      </c>
      <c r="H52" s="36">
        <v>176.5324384787472</v>
      </c>
      <c r="I52" s="36">
        <v>129.668903803132</v>
      </c>
      <c r="J52" s="36">
        <v>13.257270693512304</v>
      </c>
      <c r="K52" s="37">
        <v>244.93064876957496</v>
      </c>
    </row>
    <row r="53" spans="1:11" ht="14.25" customHeight="1">
      <c r="A53" s="35" t="s">
        <v>49</v>
      </c>
      <c r="B53" s="36">
        <v>430.25698757763973</v>
      </c>
      <c r="C53" s="36">
        <v>147.71040372670808</v>
      </c>
      <c r="D53" s="36">
        <v>1466.4627329192547</v>
      </c>
      <c r="E53" s="36">
        <v>213.82065217391303</v>
      </c>
      <c r="F53" s="36">
        <v>40.626552795031053</v>
      </c>
      <c r="G53" s="36">
        <v>345.86257763975158</v>
      </c>
      <c r="H53" s="36">
        <v>491.57763975155279</v>
      </c>
      <c r="I53" s="36">
        <v>616.40372670807449</v>
      </c>
      <c r="J53" s="36">
        <v>32.635869565217391</v>
      </c>
      <c r="K53" s="37">
        <v>415.35481366459629</v>
      </c>
    </row>
    <row r="54" spans="1:11" ht="14.25" customHeight="1">
      <c r="A54" s="35" t="s">
        <v>50</v>
      </c>
      <c r="B54" s="36">
        <v>315.54330708661416</v>
      </c>
      <c r="C54" s="36">
        <v>388.52362204724409</v>
      </c>
      <c r="D54" s="36">
        <v>1527.3543307086613</v>
      </c>
      <c r="E54" s="36">
        <v>29.346456692913385</v>
      </c>
      <c r="F54" s="36">
        <v>39.996062992125985</v>
      </c>
      <c r="G54" s="36">
        <v>367.70078740157481</v>
      </c>
      <c r="H54" s="36">
        <v>109.09448818897638</v>
      </c>
      <c r="I54" s="36">
        <v>656.59055118110234</v>
      </c>
      <c r="J54" s="36">
        <v>218.20472440944883</v>
      </c>
      <c r="K54" s="37">
        <v>37.696850393700785</v>
      </c>
    </row>
    <row r="55" spans="1:11" ht="14.25" customHeight="1">
      <c r="A55" s="35" t="s">
        <v>51</v>
      </c>
      <c r="B55" s="36">
        <v>339.49297536054496</v>
      </c>
      <c r="C55" s="36">
        <v>493.91730083550635</v>
      </c>
      <c r="D55" s="36">
        <v>1469.289526901176</v>
      </c>
      <c r="E55" s="36">
        <v>571.20717364695861</v>
      </c>
      <c r="F55" s="36">
        <v>19.444627747325846</v>
      </c>
      <c r="G55" s="36">
        <v>560.25780958969722</v>
      </c>
      <c r="H55" s="36">
        <v>598.83771486349849</v>
      </c>
      <c r="I55" s="36">
        <v>828.42650737054976</v>
      </c>
      <c r="J55" s="36">
        <v>42.3096961311266</v>
      </c>
      <c r="K55" s="37">
        <v>672.55497312543241</v>
      </c>
    </row>
    <row r="56" spans="1:11" ht="14.25" customHeight="1">
      <c r="A56" s="35" t="s">
        <v>52</v>
      </c>
      <c r="B56" s="36">
        <v>576.92274678111585</v>
      </c>
      <c r="C56" s="36">
        <v>153.16309012875536</v>
      </c>
      <c r="D56" s="36">
        <v>961.57510729613739</v>
      </c>
      <c r="E56" s="36">
        <v>135.39914163090128</v>
      </c>
      <c r="F56" s="36">
        <v>23.497854077253219</v>
      </c>
      <c r="G56" s="36">
        <v>353.97424892703862</v>
      </c>
      <c r="H56" s="36">
        <v>366.69957081545067</v>
      </c>
      <c r="I56" s="36">
        <v>123.28326180257511</v>
      </c>
      <c r="J56" s="36">
        <v>49.888412017167383</v>
      </c>
      <c r="K56" s="37">
        <v>244.56652360515022</v>
      </c>
    </row>
    <row r="57" spans="1:11" ht="14.25" customHeight="1" thickBot="1">
      <c r="A57" s="35" t="s">
        <v>53</v>
      </c>
      <c r="B57" s="36">
        <v>490.56628982528264</v>
      </c>
      <c r="C57" s="36">
        <v>128.84172661870502</v>
      </c>
      <c r="D57" s="36">
        <v>1529.5395683453237</v>
      </c>
      <c r="E57" s="36">
        <v>213.46248715313465</v>
      </c>
      <c r="F57" s="36">
        <v>38.890030832476874</v>
      </c>
      <c r="G57" s="36">
        <v>323.31860226104828</v>
      </c>
      <c r="H57" s="36">
        <v>527.07502569373071</v>
      </c>
      <c r="I57" s="36">
        <v>656.29290853031864</v>
      </c>
      <c r="J57" s="36">
        <v>499.2219938335046</v>
      </c>
      <c r="K57" s="37">
        <v>616.48818088386429</v>
      </c>
    </row>
    <row r="58" spans="1:11" ht="20.100000000000001" customHeight="1" thickBot="1">
      <c r="A58" s="72" t="s">
        <v>54</v>
      </c>
      <c r="B58" s="76">
        <v>516.95708998649968</v>
      </c>
      <c r="C58" s="76">
        <v>335.16294050556303</v>
      </c>
      <c r="D58" s="76">
        <v>1459.5960383594804</v>
      </c>
      <c r="E58" s="76">
        <v>538.87438317582985</v>
      </c>
      <c r="F58" s="76">
        <v>74.002961919836139</v>
      </c>
      <c r="G58" s="76">
        <v>543.92717401424511</v>
      </c>
      <c r="H58" s="76">
        <v>557.51333154881058</v>
      </c>
      <c r="I58" s="76">
        <v>706.21837321353757</v>
      </c>
      <c r="J58" s="76">
        <v>264.28135910804895</v>
      </c>
      <c r="K58" s="77">
        <v>771.10260811880266</v>
      </c>
    </row>
    <row r="59" spans="1:11" ht="18" customHeight="1" thickBot="1">
      <c r="A59" s="75" t="s">
        <v>59</v>
      </c>
      <c r="B59" s="76">
        <v>512.39153993341017</v>
      </c>
      <c r="C59" s="76">
        <v>339.42075636201923</v>
      </c>
      <c r="D59" s="76">
        <v>1416.5325781025997</v>
      </c>
      <c r="E59" s="76">
        <v>559.92324616581914</v>
      </c>
      <c r="F59" s="76">
        <v>72.277921789147854</v>
      </c>
      <c r="G59" s="76">
        <v>517.2603380983868</v>
      </c>
      <c r="H59" s="76">
        <v>606.94090592579153</v>
      </c>
      <c r="I59" s="76">
        <v>641.26385483653894</v>
      </c>
      <c r="J59" s="76">
        <v>339.58240343598777</v>
      </c>
      <c r="K59" s="77">
        <v>774.742827551098</v>
      </c>
    </row>
    <row r="60" spans="1:11" ht="12.75">
      <c r="B60" s="11"/>
      <c r="C60" s="11"/>
      <c r="D60" s="11"/>
      <c r="E60" s="11"/>
      <c r="F60" s="11"/>
      <c r="G60" s="11"/>
      <c r="H60" s="11"/>
      <c r="I60" s="11"/>
      <c r="J60" s="11"/>
      <c r="K60" s="11"/>
    </row>
  </sheetData>
  <sheetProtection sheet="1" objects="1" scenarios="1"/>
  <mergeCells count="11">
    <mergeCell ref="G2:G4"/>
    <mergeCell ref="H2:H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rintOptions horizontalCentered="1"/>
  <pageMargins left="0" right="0" top="0.39370078740157483" bottom="0.59055118110236227" header="0.31496062992125984" footer="0.31496062992125984"/>
  <pageSetup paperSize="9" scale="8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0"/>
  <sheetViews>
    <sheetView zoomScale="155" zoomScaleNormal="155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19.28515625" style="10" customWidth="1"/>
    <col min="2" max="2" width="9.7109375" style="10" customWidth="1"/>
    <col min="3" max="3" width="8.7109375" style="10" customWidth="1"/>
    <col min="4" max="4" width="9.7109375" style="10" customWidth="1"/>
    <col min="5" max="6" width="8.7109375" style="10" customWidth="1"/>
    <col min="7" max="7" width="9.7109375" style="10" customWidth="1"/>
    <col min="8" max="8" width="8.7109375" style="10" customWidth="1"/>
    <col min="9" max="9" width="10.28515625" style="10" customWidth="1"/>
    <col min="10" max="11" width="9.7109375" style="10" customWidth="1"/>
    <col min="12" max="51" width="10.7109375" style="9"/>
    <col min="52" max="16384" width="10.7109375" style="10"/>
  </cols>
  <sheetData>
    <row r="1" spans="1:11" s="8" customFormat="1" ht="20.100000000000001" customHeight="1" thickBot="1">
      <c r="A1" s="47" t="s">
        <v>70</v>
      </c>
      <c r="B1" s="7"/>
      <c r="C1" s="7"/>
      <c r="D1" s="7"/>
      <c r="E1" s="7"/>
      <c r="F1" s="7"/>
    </row>
    <row r="2" spans="1:11" ht="12.75" customHeight="1">
      <c r="A2" s="60" t="s">
        <v>62</v>
      </c>
      <c r="B2" s="80" t="s">
        <v>63</v>
      </c>
      <c r="C2" s="80" t="s">
        <v>64</v>
      </c>
      <c r="D2" s="80" t="s">
        <v>65</v>
      </c>
      <c r="E2" s="80" t="s">
        <v>66</v>
      </c>
      <c r="F2" s="81" t="s">
        <v>0</v>
      </c>
      <c r="G2" s="80" t="s">
        <v>67</v>
      </c>
      <c r="H2" s="81" t="s">
        <v>1</v>
      </c>
      <c r="I2" s="80" t="s">
        <v>68</v>
      </c>
      <c r="J2" s="80" t="s">
        <v>69</v>
      </c>
      <c r="K2" s="82" t="s">
        <v>72</v>
      </c>
    </row>
    <row r="3" spans="1:11" ht="12.75">
      <c r="A3" s="64"/>
      <c r="B3" s="83"/>
      <c r="C3" s="83"/>
      <c r="D3" s="83"/>
      <c r="E3" s="83"/>
      <c r="F3" s="84"/>
      <c r="G3" s="83"/>
      <c r="H3" s="84"/>
      <c r="I3" s="83"/>
      <c r="J3" s="83"/>
      <c r="K3" s="85"/>
    </row>
    <row r="4" spans="1:11" ht="13.5" thickBot="1">
      <c r="A4" s="68"/>
      <c r="B4" s="86"/>
      <c r="C4" s="86"/>
      <c r="D4" s="86"/>
      <c r="E4" s="86"/>
      <c r="F4" s="87"/>
      <c r="G4" s="86"/>
      <c r="H4" s="87"/>
      <c r="I4" s="86"/>
      <c r="J4" s="86"/>
      <c r="K4" s="88"/>
    </row>
    <row r="5" spans="1:11" ht="14.25" customHeight="1">
      <c r="A5" s="35" t="s">
        <v>3</v>
      </c>
      <c r="B5" s="36">
        <v>666.19479569761415</v>
      </c>
      <c r="C5" s="36">
        <v>251.5494073554953</v>
      </c>
      <c r="D5" s="36">
        <v>439.2071361101801</v>
      </c>
      <c r="E5" s="36">
        <v>355.03994637252811</v>
      </c>
      <c r="F5" s="36">
        <v>158.70517078521587</v>
      </c>
      <c r="G5" s="36">
        <v>118.74935250921722</v>
      </c>
      <c r="H5" s="36">
        <v>207.97845760078005</v>
      </c>
      <c r="I5" s="36">
        <v>643.80684969072797</v>
      </c>
      <c r="J5" s="36">
        <v>161.24037904872176</v>
      </c>
      <c r="K5" s="37">
        <v>4984.723788049605</v>
      </c>
    </row>
    <row r="6" spans="1:11" ht="14.25" customHeight="1">
      <c r="A6" s="35" t="s">
        <v>4</v>
      </c>
      <c r="B6" s="36">
        <v>119.70531009323065</v>
      </c>
      <c r="C6" s="36">
        <v>74.10417511147142</v>
      </c>
      <c r="D6" s="36">
        <v>271.15403323875154</v>
      </c>
      <c r="E6" s="36">
        <v>262.32711795703284</v>
      </c>
      <c r="F6" s="36">
        <v>1.2160518848804215E-2</v>
      </c>
      <c r="G6" s="36">
        <v>590.20348601540331</v>
      </c>
      <c r="H6" s="36">
        <v>136.18159708147547</v>
      </c>
      <c r="I6" s="36">
        <v>631.84839886501823</v>
      </c>
      <c r="J6" s="36">
        <v>69.978516416700444</v>
      </c>
      <c r="K6" s="37">
        <v>3064.5451965950547</v>
      </c>
    </row>
    <row r="7" spans="1:11" ht="14.25" customHeight="1">
      <c r="A7" s="35" t="s">
        <v>5</v>
      </c>
      <c r="B7" s="36">
        <v>230.88438003220611</v>
      </c>
      <c r="C7" s="36">
        <v>49.43349436392915</v>
      </c>
      <c r="D7" s="36">
        <v>315.38099838969401</v>
      </c>
      <c r="E7" s="36">
        <v>264.74975845410626</v>
      </c>
      <c r="F7" s="36">
        <v>0.78325281803542668</v>
      </c>
      <c r="G7" s="36">
        <v>1.750402576489533</v>
      </c>
      <c r="H7" s="36">
        <v>27.503703703703703</v>
      </c>
      <c r="I7" s="36">
        <v>598.43639291465377</v>
      </c>
      <c r="J7" s="36">
        <v>880.92109500805157</v>
      </c>
      <c r="K7" s="37">
        <v>3583.3629629629631</v>
      </c>
    </row>
    <row r="8" spans="1:11" ht="14.25" customHeight="1">
      <c r="A8" s="38" t="s">
        <v>55</v>
      </c>
      <c r="B8" s="36">
        <v>74.203871499176273</v>
      </c>
      <c r="C8" s="36">
        <v>48.31177924217463</v>
      </c>
      <c r="D8" s="36">
        <v>668.68698517298185</v>
      </c>
      <c r="E8" s="36">
        <v>178.32660626029653</v>
      </c>
      <c r="F8" s="36">
        <v>4.2009884678747944E-2</v>
      </c>
      <c r="G8" s="36">
        <v>34.260502471169687</v>
      </c>
      <c r="H8" s="36">
        <v>91.326194398682048</v>
      </c>
      <c r="I8" s="36">
        <v>784.1991350906095</v>
      </c>
      <c r="J8" s="36">
        <v>177.46622734761121</v>
      </c>
      <c r="K8" s="37">
        <v>3287.4958813838552</v>
      </c>
    </row>
    <row r="9" spans="1:11" ht="14.25" customHeight="1">
      <c r="A9" s="35" t="s">
        <v>6</v>
      </c>
      <c r="B9" s="36">
        <v>87.023302263648475</v>
      </c>
      <c r="C9" s="36">
        <v>86.673102529960047</v>
      </c>
      <c r="D9" s="36">
        <v>300.36684420772303</v>
      </c>
      <c r="E9" s="36">
        <v>36.906125166444738</v>
      </c>
      <c r="F9" s="36">
        <v>0</v>
      </c>
      <c r="G9" s="36">
        <v>2.5346205059920108</v>
      </c>
      <c r="H9" s="36">
        <v>90.903462050599202</v>
      </c>
      <c r="I9" s="36">
        <v>554.54926764314246</v>
      </c>
      <c r="J9" s="36">
        <v>864.85552596537946</v>
      </c>
      <c r="K9" s="37">
        <v>2929.4460719041276</v>
      </c>
    </row>
    <row r="10" spans="1:11" ht="14.25" customHeight="1">
      <c r="A10" s="35" t="s">
        <v>7</v>
      </c>
      <c r="B10" s="36">
        <v>106.27248953974896</v>
      </c>
      <c r="C10" s="36">
        <v>72.004184100418414</v>
      </c>
      <c r="D10" s="36">
        <v>419.43305439330544</v>
      </c>
      <c r="E10" s="36">
        <v>112.66056485355648</v>
      </c>
      <c r="F10" s="36">
        <v>0</v>
      </c>
      <c r="G10" s="36">
        <v>31.18723849372385</v>
      </c>
      <c r="H10" s="36">
        <v>226.43462343096235</v>
      </c>
      <c r="I10" s="36">
        <v>721.66370292887029</v>
      </c>
      <c r="J10" s="36">
        <v>296.02092050209205</v>
      </c>
      <c r="K10" s="37">
        <v>2704.5517782426778</v>
      </c>
    </row>
    <row r="11" spans="1:11" ht="14.25" customHeight="1">
      <c r="A11" s="35" t="s">
        <v>8</v>
      </c>
      <c r="B11" s="36">
        <v>107.71985815602837</v>
      </c>
      <c r="C11" s="36">
        <v>21.900709219858157</v>
      </c>
      <c r="D11" s="36">
        <v>335.07801418439715</v>
      </c>
      <c r="E11" s="36">
        <v>19.141843971631207</v>
      </c>
      <c r="F11" s="36">
        <v>0</v>
      </c>
      <c r="G11" s="36">
        <v>1.7624113475177305</v>
      </c>
      <c r="H11" s="36">
        <v>50.312056737588655</v>
      </c>
      <c r="I11" s="36">
        <v>688.4397163120567</v>
      </c>
      <c r="J11" s="36">
        <v>217.49290780141843</v>
      </c>
      <c r="K11" s="37">
        <v>3884.1099290780144</v>
      </c>
    </row>
    <row r="12" spans="1:11" ht="14.25" customHeight="1">
      <c r="A12" s="35" t="s">
        <v>9</v>
      </c>
      <c r="B12" s="36">
        <v>112.92721518987342</v>
      </c>
      <c r="C12" s="36">
        <v>97.243896925858948</v>
      </c>
      <c r="D12" s="36">
        <v>207.32188065099459</v>
      </c>
      <c r="E12" s="36">
        <v>184.97671790235083</v>
      </c>
      <c r="F12" s="36">
        <v>0</v>
      </c>
      <c r="G12" s="36">
        <v>16.213155515370705</v>
      </c>
      <c r="H12" s="36">
        <v>31.333860759493671</v>
      </c>
      <c r="I12" s="36">
        <v>533.17382459312842</v>
      </c>
      <c r="J12" s="36">
        <v>743.57594936708858</v>
      </c>
      <c r="K12" s="37">
        <v>2297.6546112115734</v>
      </c>
    </row>
    <row r="13" spans="1:11" ht="14.25" customHeight="1">
      <c r="A13" s="35" t="s">
        <v>10</v>
      </c>
      <c r="B13" s="36">
        <v>60.48225469728601</v>
      </c>
      <c r="C13" s="36">
        <v>14.744258872651358</v>
      </c>
      <c r="D13" s="36">
        <v>437.73695198329852</v>
      </c>
      <c r="E13" s="36">
        <v>108.98643006263048</v>
      </c>
      <c r="F13" s="36">
        <v>0</v>
      </c>
      <c r="G13" s="36">
        <v>1.7275574112734864</v>
      </c>
      <c r="H13" s="36">
        <v>37.57306889352818</v>
      </c>
      <c r="I13" s="36">
        <v>609.12421711899788</v>
      </c>
      <c r="J13" s="36">
        <v>546.2254697286013</v>
      </c>
      <c r="K13" s="37">
        <v>2682.3580375782881</v>
      </c>
    </row>
    <row r="14" spans="1:11" ht="14.25" customHeight="1">
      <c r="A14" s="35" t="s">
        <v>11</v>
      </c>
      <c r="B14" s="36">
        <v>433.20475135896919</v>
      </c>
      <c r="C14" s="36">
        <v>99.364405073485003</v>
      </c>
      <c r="D14" s="36">
        <v>586.45460036239183</v>
      </c>
      <c r="E14" s="36">
        <v>249.34769478558485</v>
      </c>
      <c r="F14" s="36">
        <v>0</v>
      </c>
      <c r="G14" s="36">
        <v>53.59452385745923</v>
      </c>
      <c r="H14" s="36">
        <v>45.951278437688742</v>
      </c>
      <c r="I14" s="36">
        <v>529.75578820213411</v>
      </c>
      <c r="J14" s="36">
        <v>1379.2885041272398</v>
      </c>
      <c r="K14" s="37">
        <v>2914.7888061203944</v>
      </c>
    </row>
    <row r="15" spans="1:11" ht="14.25" customHeight="1">
      <c r="A15" s="35" t="s">
        <v>12</v>
      </c>
      <c r="B15" s="36">
        <v>232.40159221583369</v>
      </c>
      <c r="C15" s="36">
        <v>243.09641751437417</v>
      </c>
      <c r="D15" s="36">
        <v>516.14617425917731</v>
      </c>
      <c r="E15" s="36">
        <v>85.631136665192386</v>
      </c>
      <c r="F15" s="36">
        <v>6.1256081379920391E-2</v>
      </c>
      <c r="G15" s="36">
        <v>1.5309597523219813</v>
      </c>
      <c r="H15" s="36">
        <v>98.789915966386559</v>
      </c>
      <c r="I15" s="36">
        <v>663.38235294117646</v>
      </c>
      <c r="J15" s="36">
        <v>750.44007076514822</v>
      </c>
      <c r="K15" s="37">
        <v>2804.6490490933215</v>
      </c>
    </row>
    <row r="16" spans="1:11" ht="14.25" customHeight="1">
      <c r="A16" s="35" t="s">
        <v>13</v>
      </c>
      <c r="B16" s="36">
        <v>60.405545617173523</v>
      </c>
      <c r="C16" s="36">
        <v>46.272987477638644</v>
      </c>
      <c r="D16" s="36">
        <v>552.30661896243294</v>
      </c>
      <c r="E16" s="36">
        <v>10.517710196779964</v>
      </c>
      <c r="F16" s="36">
        <v>0.11019677996422182</v>
      </c>
      <c r="G16" s="36">
        <v>112.74830053667263</v>
      </c>
      <c r="H16" s="36">
        <v>40.176028622540251</v>
      </c>
      <c r="I16" s="36">
        <v>674.71341681574245</v>
      </c>
      <c r="J16" s="36">
        <v>139.52683363148481</v>
      </c>
      <c r="K16" s="37">
        <v>2831.3118067978535</v>
      </c>
    </row>
    <row r="17" spans="1:11" ht="14.25" customHeight="1">
      <c r="A17" s="35" t="s">
        <v>14</v>
      </c>
      <c r="B17" s="36">
        <v>140.82830188679245</v>
      </c>
      <c r="C17" s="36">
        <v>75.805660377358492</v>
      </c>
      <c r="D17" s="36">
        <v>421.50566037735848</v>
      </c>
      <c r="E17" s="36">
        <v>281.16477987421382</v>
      </c>
      <c r="F17" s="36">
        <v>0</v>
      </c>
      <c r="G17" s="36">
        <v>1.2981132075471697</v>
      </c>
      <c r="H17" s="36">
        <v>65.750314465408806</v>
      </c>
      <c r="I17" s="36">
        <v>445.47484276729557</v>
      </c>
      <c r="J17" s="36">
        <v>707.08427672955975</v>
      </c>
      <c r="K17" s="37">
        <v>4125.0157232704405</v>
      </c>
    </row>
    <row r="18" spans="1:11" ht="14.25" customHeight="1">
      <c r="A18" s="35" t="s">
        <v>15</v>
      </c>
      <c r="B18" s="36">
        <v>116.08180242634316</v>
      </c>
      <c r="C18" s="36">
        <v>68.434662045060662</v>
      </c>
      <c r="D18" s="36">
        <v>280.83275563258235</v>
      </c>
      <c r="E18" s="36">
        <v>115.05459272097053</v>
      </c>
      <c r="F18" s="36">
        <v>5.528596187175043E-2</v>
      </c>
      <c r="G18" s="36">
        <v>131.24315424610052</v>
      </c>
      <c r="H18" s="36">
        <v>26.914731369150779</v>
      </c>
      <c r="I18" s="36">
        <v>391.7214904679376</v>
      </c>
      <c r="J18" s="36">
        <v>943.0303292894281</v>
      </c>
      <c r="K18" s="37">
        <v>2682.3663778162913</v>
      </c>
    </row>
    <row r="19" spans="1:11" ht="14.25" customHeight="1">
      <c r="A19" s="35" t="s">
        <v>16</v>
      </c>
      <c r="B19" s="36">
        <v>70.514628820960695</v>
      </c>
      <c r="C19" s="36">
        <v>35.738646288209608</v>
      </c>
      <c r="D19" s="36">
        <v>280.29213973799125</v>
      </c>
      <c r="E19" s="36">
        <v>0.70218340611353713</v>
      </c>
      <c r="F19" s="36">
        <v>0</v>
      </c>
      <c r="G19" s="36">
        <v>10.733406113537118</v>
      </c>
      <c r="H19" s="36">
        <v>98.422489082969435</v>
      </c>
      <c r="I19" s="36">
        <v>399.40938864628822</v>
      </c>
      <c r="J19" s="36">
        <v>451.80786026200872</v>
      </c>
      <c r="K19" s="37">
        <v>3076.3098253275111</v>
      </c>
    </row>
    <row r="20" spans="1:11" ht="14.25" customHeight="1">
      <c r="A20" s="35" t="s">
        <v>17</v>
      </c>
      <c r="B20" s="36">
        <v>113.9756649688738</v>
      </c>
      <c r="C20" s="36">
        <v>37.83135257498585</v>
      </c>
      <c r="D20" s="36">
        <v>436.60328239954725</v>
      </c>
      <c r="E20" s="36">
        <v>31.665534804753818</v>
      </c>
      <c r="F20" s="36">
        <v>2.6032823995472554</v>
      </c>
      <c r="G20" s="36">
        <v>0</v>
      </c>
      <c r="H20" s="36">
        <v>40.932654216185625</v>
      </c>
      <c r="I20" s="36">
        <v>419.03225806451616</v>
      </c>
      <c r="J20" s="36">
        <v>609.40916808149404</v>
      </c>
      <c r="K20" s="37">
        <v>2537.2903225806454</v>
      </c>
    </row>
    <row r="21" spans="1:11" ht="14.25" customHeight="1">
      <c r="A21" s="35" t="s">
        <v>18</v>
      </c>
      <c r="B21" s="36">
        <v>42.699721964782206</v>
      </c>
      <c r="C21" s="36">
        <v>37.416126042632065</v>
      </c>
      <c r="D21" s="36">
        <v>457.63855421686748</v>
      </c>
      <c r="E21" s="36">
        <v>0.24096385542168675</v>
      </c>
      <c r="F21" s="36">
        <v>7.506950880444857E-2</v>
      </c>
      <c r="G21" s="36">
        <v>1.7460611677479148</v>
      </c>
      <c r="H21" s="36">
        <v>29.518072289156628</v>
      </c>
      <c r="I21" s="36">
        <v>436.53938832252084</v>
      </c>
      <c r="J21" s="36">
        <v>521.37534754402225</v>
      </c>
      <c r="K21" s="37">
        <v>2939.0352177942541</v>
      </c>
    </row>
    <row r="22" spans="1:11" ht="14.25" customHeight="1">
      <c r="A22" s="35" t="s">
        <v>19</v>
      </c>
      <c r="B22" s="36">
        <v>75.901960784313729</v>
      </c>
      <c r="C22" s="36">
        <v>360.29411764705884</v>
      </c>
      <c r="D22" s="36">
        <v>33.637254901960787</v>
      </c>
      <c r="E22" s="36">
        <v>2.5</v>
      </c>
      <c r="F22" s="36">
        <v>0</v>
      </c>
      <c r="G22" s="36">
        <v>1.6372549019607843</v>
      </c>
      <c r="H22" s="36">
        <v>3.2647058823529411</v>
      </c>
      <c r="I22" s="36">
        <v>325.22549019607845</v>
      </c>
      <c r="J22" s="36">
        <v>232.25490196078431</v>
      </c>
      <c r="K22" s="37">
        <v>2378.1470588235293</v>
      </c>
    </row>
    <row r="23" spans="1:11" ht="14.25" customHeight="1">
      <c r="A23" s="35" t="s">
        <v>20</v>
      </c>
      <c r="B23" s="36">
        <v>63.85284810126582</v>
      </c>
      <c r="C23" s="36">
        <v>54.258438818565402</v>
      </c>
      <c r="D23" s="36">
        <v>533.6505801687764</v>
      </c>
      <c r="E23" s="36">
        <v>52.735759493670884</v>
      </c>
      <c r="F23" s="36">
        <v>2.2333860759493671</v>
      </c>
      <c r="G23" s="36">
        <v>4.1070675105485233</v>
      </c>
      <c r="H23" s="36">
        <v>43.63607594936709</v>
      </c>
      <c r="I23" s="36">
        <v>478.02241561181432</v>
      </c>
      <c r="J23" s="36">
        <v>206.09625527426161</v>
      </c>
      <c r="K23" s="37">
        <v>2814.3393987341774</v>
      </c>
    </row>
    <row r="24" spans="1:11" ht="14.25" customHeight="1">
      <c r="A24" s="35" t="s">
        <v>21</v>
      </c>
      <c r="B24" s="36">
        <v>53.554564533053515</v>
      </c>
      <c r="C24" s="36">
        <v>42.373032528856243</v>
      </c>
      <c r="D24" s="36">
        <v>483.56768100734524</v>
      </c>
      <c r="E24" s="36">
        <v>29.972717733473242</v>
      </c>
      <c r="F24" s="36">
        <v>0</v>
      </c>
      <c r="G24" s="36">
        <v>1.2833158447009443</v>
      </c>
      <c r="H24" s="36">
        <v>18.094438614900316</v>
      </c>
      <c r="I24" s="36">
        <v>564.0991605456453</v>
      </c>
      <c r="J24" s="36">
        <v>190.8919202518363</v>
      </c>
      <c r="K24" s="37">
        <v>2866.0262329485836</v>
      </c>
    </row>
    <row r="25" spans="1:11" ht="14.25" customHeight="1">
      <c r="A25" s="35" t="s">
        <v>22</v>
      </c>
      <c r="B25" s="36">
        <v>92.018798528810791</v>
      </c>
      <c r="C25" s="36">
        <v>55.918675929709849</v>
      </c>
      <c r="D25" s="36">
        <v>688.38659583163053</v>
      </c>
      <c r="E25" s="36">
        <v>215.94973436861463</v>
      </c>
      <c r="F25" s="36">
        <v>0</v>
      </c>
      <c r="G25" s="36">
        <v>14.524724152022886</v>
      </c>
      <c r="H25" s="36">
        <v>35.259092766653048</v>
      </c>
      <c r="I25" s="36">
        <v>578.66244380874537</v>
      </c>
      <c r="J25" s="36">
        <v>91.951777686963624</v>
      </c>
      <c r="K25" s="37">
        <v>2881.7167960768288</v>
      </c>
    </row>
    <row r="26" spans="1:11" ht="14.25" customHeight="1">
      <c r="A26" s="35" t="s">
        <v>23</v>
      </c>
      <c r="B26" s="36">
        <v>34.861904761904761</v>
      </c>
      <c r="C26" s="36">
        <v>23.866666666666667</v>
      </c>
      <c r="D26" s="36">
        <v>660.00952380952378</v>
      </c>
      <c r="E26" s="36">
        <v>0</v>
      </c>
      <c r="F26" s="36">
        <v>0</v>
      </c>
      <c r="G26" s="36">
        <v>1.3047619047619048</v>
      </c>
      <c r="H26" s="36">
        <v>0</v>
      </c>
      <c r="I26" s="36">
        <v>531.82380952380947</v>
      </c>
      <c r="J26" s="36">
        <v>350.21904761904761</v>
      </c>
      <c r="K26" s="37">
        <v>2024.5523809523809</v>
      </c>
    </row>
    <row r="27" spans="1:11" ht="14.25" customHeight="1">
      <c r="A27" s="35" t="s">
        <v>24</v>
      </c>
      <c r="B27" s="36">
        <v>147.34745762711864</v>
      </c>
      <c r="C27" s="36">
        <v>33.025423728813557</v>
      </c>
      <c r="D27" s="36">
        <v>514.63983050847457</v>
      </c>
      <c r="E27" s="36">
        <v>0</v>
      </c>
      <c r="F27" s="36">
        <v>0</v>
      </c>
      <c r="G27" s="36">
        <v>1.6822033898305084</v>
      </c>
      <c r="H27" s="36">
        <v>6.6652542372881358</v>
      </c>
      <c r="I27" s="36">
        <v>440.96186440677968</v>
      </c>
      <c r="J27" s="36">
        <v>284.27542372881356</v>
      </c>
      <c r="K27" s="37">
        <v>2798.3686440677966</v>
      </c>
    </row>
    <row r="28" spans="1:11" ht="14.25" customHeight="1">
      <c r="A28" s="35" t="s">
        <v>25</v>
      </c>
      <c r="B28" s="36">
        <v>90.5</v>
      </c>
      <c r="C28" s="36">
        <v>27.484251968503937</v>
      </c>
      <c r="D28" s="36">
        <v>621.7874015748032</v>
      </c>
      <c r="E28" s="36">
        <v>56.866141732283467</v>
      </c>
      <c r="F28" s="36">
        <v>0</v>
      </c>
      <c r="G28" s="36">
        <v>1.2716535433070866</v>
      </c>
      <c r="H28" s="36">
        <v>0</v>
      </c>
      <c r="I28" s="36">
        <v>874.92519685039372</v>
      </c>
      <c r="J28" s="36">
        <v>181.08661417322836</v>
      </c>
      <c r="K28" s="37">
        <v>3545.8543307086616</v>
      </c>
    </row>
    <row r="29" spans="1:11" ht="14.25" customHeight="1">
      <c r="A29" s="38" t="s">
        <v>56</v>
      </c>
      <c r="B29" s="36">
        <v>71.531019882179677</v>
      </c>
      <c r="C29" s="36">
        <v>140.75165684830634</v>
      </c>
      <c r="D29" s="36">
        <v>677.52006627393223</v>
      </c>
      <c r="E29" s="36">
        <v>106.01656848306332</v>
      </c>
      <c r="F29" s="36">
        <v>116.16421207658321</v>
      </c>
      <c r="G29" s="36">
        <v>135.70277982326951</v>
      </c>
      <c r="H29" s="36">
        <v>77.642120765832104</v>
      </c>
      <c r="I29" s="36">
        <v>437.97606774668628</v>
      </c>
      <c r="J29" s="36">
        <v>251.22109720176729</v>
      </c>
      <c r="K29" s="37">
        <v>3263.4836156111928</v>
      </c>
    </row>
    <row r="30" spans="1:11" ht="14.25" customHeight="1">
      <c r="A30" s="35" t="s">
        <v>26</v>
      </c>
      <c r="B30" s="36">
        <v>48.995565410199553</v>
      </c>
      <c r="C30" s="36">
        <v>55.246119733924616</v>
      </c>
      <c r="D30" s="36">
        <v>412.47006651884703</v>
      </c>
      <c r="E30" s="36">
        <v>0</v>
      </c>
      <c r="F30" s="36">
        <v>0</v>
      </c>
      <c r="G30" s="36">
        <v>1.7516629711751663</v>
      </c>
      <c r="H30" s="36">
        <v>231.82926829268294</v>
      </c>
      <c r="I30" s="36">
        <v>1122.6230598669622</v>
      </c>
      <c r="J30" s="36">
        <v>88.594235033259423</v>
      </c>
      <c r="K30" s="37">
        <v>3326.9157427937917</v>
      </c>
    </row>
    <row r="31" spans="1:11" ht="14.25" customHeight="1">
      <c r="A31" s="35" t="s">
        <v>27</v>
      </c>
      <c r="B31" s="36">
        <v>92.344984802431611</v>
      </c>
      <c r="C31" s="36">
        <v>392.45440729483283</v>
      </c>
      <c r="D31" s="36">
        <v>453.29787234042556</v>
      </c>
      <c r="E31" s="36">
        <v>9.8784194528875382</v>
      </c>
      <c r="F31" s="36">
        <v>0</v>
      </c>
      <c r="G31" s="36">
        <v>1.7963525835866261</v>
      </c>
      <c r="H31" s="36">
        <v>61.238601823708208</v>
      </c>
      <c r="I31" s="36">
        <v>633.12006079027356</v>
      </c>
      <c r="J31" s="36">
        <v>914.12006079027356</v>
      </c>
      <c r="K31" s="37">
        <v>3441.7142857142858</v>
      </c>
    </row>
    <row r="32" spans="1:11" ht="14.25" customHeight="1">
      <c r="A32" s="35" t="s">
        <v>28</v>
      </c>
      <c r="B32" s="36">
        <v>68.136818181818185</v>
      </c>
      <c r="C32" s="36">
        <v>88.002272727272725</v>
      </c>
      <c r="D32" s="36">
        <v>299.39181818181817</v>
      </c>
      <c r="E32" s="36">
        <v>7.3527272727272726</v>
      </c>
      <c r="F32" s="36">
        <v>0</v>
      </c>
      <c r="G32" s="36">
        <v>110.87818181818182</v>
      </c>
      <c r="H32" s="36">
        <v>10.49</v>
      </c>
      <c r="I32" s="36">
        <v>543.55136363636359</v>
      </c>
      <c r="J32" s="36">
        <v>131.83545454545455</v>
      </c>
      <c r="K32" s="37">
        <v>2894.9636363636364</v>
      </c>
    </row>
    <row r="33" spans="1:11" ht="14.25" customHeight="1">
      <c r="A33" s="35" t="s">
        <v>29</v>
      </c>
      <c r="B33" s="36">
        <v>44.26018099547511</v>
      </c>
      <c r="C33" s="36">
        <v>31.859728506787331</v>
      </c>
      <c r="D33" s="36">
        <v>361.47567873303166</v>
      </c>
      <c r="E33" s="36">
        <v>0</v>
      </c>
      <c r="F33" s="36">
        <v>0</v>
      </c>
      <c r="G33" s="36">
        <v>1.7126696832579185</v>
      </c>
      <c r="H33" s="36">
        <v>48.240384615384613</v>
      </c>
      <c r="I33" s="36">
        <v>526.94852941176475</v>
      </c>
      <c r="J33" s="36">
        <v>326.49038461538464</v>
      </c>
      <c r="K33" s="37">
        <v>2816.0260180995474</v>
      </c>
    </row>
    <row r="34" spans="1:11" ht="14.25" customHeight="1">
      <c r="A34" s="35" t="s">
        <v>30</v>
      </c>
      <c r="B34" s="36">
        <v>38.237383177570095</v>
      </c>
      <c r="C34" s="36">
        <v>62.426791277258566</v>
      </c>
      <c r="D34" s="36">
        <v>766.89906542056076</v>
      </c>
      <c r="E34" s="36">
        <v>7.4542056074766352</v>
      </c>
      <c r="F34" s="36">
        <v>0</v>
      </c>
      <c r="G34" s="36">
        <v>2.2454828660436137</v>
      </c>
      <c r="H34" s="36">
        <v>54.439252336448597</v>
      </c>
      <c r="I34" s="36">
        <v>418.45171339563865</v>
      </c>
      <c r="J34" s="36">
        <v>180.11713395638628</v>
      </c>
      <c r="K34" s="37">
        <v>2529.0018691588784</v>
      </c>
    </row>
    <row r="35" spans="1:11" ht="14.25" customHeight="1">
      <c r="A35" s="35" t="s">
        <v>31</v>
      </c>
      <c r="B35" s="36">
        <v>54.696832579185518</v>
      </c>
      <c r="C35" s="36">
        <v>368.90271493212668</v>
      </c>
      <c r="D35" s="36">
        <v>5.9230769230769234</v>
      </c>
      <c r="E35" s="36">
        <v>19.841628959276019</v>
      </c>
      <c r="F35" s="36">
        <v>0</v>
      </c>
      <c r="G35" s="36">
        <v>1.839366515837104</v>
      </c>
      <c r="H35" s="36">
        <v>8.262443438914028</v>
      </c>
      <c r="I35" s="36">
        <v>391.02488687782807</v>
      </c>
      <c r="J35" s="36">
        <v>334.01357466063348</v>
      </c>
      <c r="K35" s="37">
        <v>2745.6470588235293</v>
      </c>
    </row>
    <row r="36" spans="1:11" ht="14.25" customHeight="1">
      <c r="A36" s="35" t="s">
        <v>32</v>
      </c>
      <c r="B36" s="36">
        <v>69.334883720930236</v>
      </c>
      <c r="C36" s="36">
        <v>63.041860465116279</v>
      </c>
      <c r="D36" s="36">
        <v>685.69302325581396</v>
      </c>
      <c r="E36" s="36">
        <v>0</v>
      </c>
      <c r="F36" s="36">
        <v>0</v>
      </c>
      <c r="G36" s="36">
        <v>1.7720930232558139</v>
      </c>
      <c r="H36" s="36">
        <v>351.74418604651163</v>
      </c>
      <c r="I36" s="36">
        <v>446.14418604651161</v>
      </c>
      <c r="J36" s="36">
        <v>1559.0790697674418</v>
      </c>
      <c r="K36" s="37">
        <v>3688.0930232558139</v>
      </c>
    </row>
    <row r="37" spans="1:11" ht="14.25" customHeight="1">
      <c r="A37" s="35" t="s">
        <v>33</v>
      </c>
      <c r="B37" s="36">
        <v>36.141304347826086</v>
      </c>
      <c r="C37" s="36">
        <v>42.878762541806019</v>
      </c>
      <c r="D37" s="36">
        <v>440.51755852842808</v>
      </c>
      <c r="E37" s="36">
        <v>11.780936454849499</v>
      </c>
      <c r="F37" s="36">
        <v>0</v>
      </c>
      <c r="G37" s="36">
        <v>1.6496655518394649</v>
      </c>
      <c r="H37" s="36">
        <v>125.42056856187291</v>
      </c>
      <c r="I37" s="36">
        <v>452.7809364548495</v>
      </c>
      <c r="J37" s="36">
        <v>245.95401337792643</v>
      </c>
      <c r="K37" s="37">
        <v>2398.2458193979933</v>
      </c>
    </row>
    <row r="38" spans="1:11" ht="14.25" customHeight="1">
      <c r="A38" s="35" t="s">
        <v>34</v>
      </c>
      <c r="B38" s="36">
        <v>165.3669609079445</v>
      </c>
      <c r="C38" s="36">
        <v>90.117276166456492</v>
      </c>
      <c r="D38" s="36">
        <v>444.08953341740227</v>
      </c>
      <c r="E38" s="36">
        <v>0.50441361916771754</v>
      </c>
      <c r="F38" s="36">
        <v>0</v>
      </c>
      <c r="G38" s="36">
        <v>2.3026481715006306</v>
      </c>
      <c r="H38" s="36">
        <v>46.70239596469105</v>
      </c>
      <c r="I38" s="36">
        <v>694.37578814628</v>
      </c>
      <c r="J38" s="36">
        <v>286.54981084489282</v>
      </c>
      <c r="K38" s="37">
        <v>3163.8348045397224</v>
      </c>
    </row>
    <row r="39" spans="1:11" ht="14.25" customHeight="1">
      <c r="A39" s="35" t="s">
        <v>35</v>
      </c>
      <c r="B39" s="36">
        <v>70.314946619217082</v>
      </c>
      <c r="C39" s="36">
        <v>54.340747330960852</v>
      </c>
      <c r="D39" s="36">
        <v>551.45729537366549</v>
      </c>
      <c r="E39" s="36">
        <v>7.037366548042705</v>
      </c>
      <c r="F39" s="36">
        <v>0</v>
      </c>
      <c r="G39" s="36">
        <v>1.709964412811388</v>
      </c>
      <c r="H39" s="36">
        <v>39.17437722419929</v>
      </c>
      <c r="I39" s="36">
        <v>640.56939501779357</v>
      </c>
      <c r="J39" s="36">
        <v>251.46975088967972</v>
      </c>
      <c r="K39" s="37">
        <v>3273.244661921708</v>
      </c>
    </row>
    <row r="40" spans="1:11" ht="14.25" customHeight="1">
      <c r="A40" s="35" t="s">
        <v>36</v>
      </c>
      <c r="B40" s="36">
        <v>144.09708737864077</v>
      </c>
      <c r="C40" s="36">
        <v>117.69902912621359</v>
      </c>
      <c r="D40" s="36">
        <v>3.233009708737864</v>
      </c>
      <c r="E40" s="36">
        <v>12.572815533980583</v>
      </c>
      <c r="F40" s="36">
        <v>30.815533980582526</v>
      </c>
      <c r="G40" s="36">
        <v>1.7766990291262137</v>
      </c>
      <c r="H40" s="36">
        <v>4.7281553398058254</v>
      </c>
      <c r="I40" s="36">
        <v>616.61165048543694</v>
      </c>
      <c r="J40" s="36">
        <v>234.19417475728156</v>
      </c>
      <c r="K40" s="37">
        <v>2689.5242718446602</v>
      </c>
    </row>
    <row r="41" spans="1:11" ht="14.25" customHeight="1">
      <c r="A41" s="35" t="s">
        <v>37</v>
      </c>
      <c r="B41" s="36">
        <v>45.332702020202021</v>
      </c>
      <c r="C41" s="36">
        <v>302.25315656565658</v>
      </c>
      <c r="D41" s="36">
        <v>487.61553030303031</v>
      </c>
      <c r="E41" s="36">
        <v>7.0871212121212119</v>
      </c>
      <c r="F41" s="36">
        <v>6.5025252525252528E-2</v>
      </c>
      <c r="G41" s="36">
        <v>126.09659090909091</v>
      </c>
      <c r="H41" s="36">
        <v>50.126893939393938</v>
      </c>
      <c r="I41" s="36">
        <v>510.27020202020202</v>
      </c>
      <c r="J41" s="36">
        <v>164.7260101010101</v>
      </c>
      <c r="K41" s="37">
        <v>3046.9741161616162</v>
      </c>
    </row>
    <row r="42" spans="1:11" ht="14.25" customHeight="1">
      <c r="A42" s="35" t="s">
        <v>38</v>
      </c>
      <c r="B42" s="36">
        <v>40.639902676399025</v>
      </c>
      <c r="C42" s="36">
        <v>157.84306569343065</v>
      </c>
      <c r="D42" s="36">
        <v>367.73357664233578</v>
      </c>
      <c r="E42" s="36">
        <v>0</v>
      </c>
      <c r="F42" s="36">
        <v>0</v>
      </c>
      <c r="G42" s="36">
        <v>1.7493917274939172</v>
      </c>
      <c r="H42" s="36">
        <v>60.739659367396591</v>
      </c>
      <c r="I42" s="36">
        <v>699.41240875912411</v>
      </c>
      <c r="J42" s="36">
        <v>264.72749391727496</v>
      </c>
      <c r="K42" s="37">
        <v>2870.2445255474454</v>
      </c>
    </row>
    <row r="43" spans="1:11" ht="14.25" customHeight="1">
      <c r="A43" s="35" t="s">
        <v>39</v>
      </c>
      <c r="B43" s="36">
        <v>71.470215462610895</v>
      </c>
      <c r="C43" s="36">
        <v>268.32319391634979</v>
      </c>
      <c r="D43" s="36">
        <v>732.25982256020279</v>
      </c>
      <c r="E43" s="36">
        <v>0.84537389100126747</v>
      </c>
      <c r="F43" s="36">
        <v>0</v>
      </c>
      <c r="G43" s="36">
        <v>1.0139416983523448</v>
      </c>
      <c r="H43" s="36">
        <v>65.171102661596962</v>
      </c>
      <c r="I43" s="36">
        <v>445.28517110266159</v>
      </c>
      <c r="J43" s="36">
        <v>397.47148288973386</v>
      </c>
      <c r="K43" s="37">
        <v>2412.1444866920151</v>
      </c>
    </row>
    <row r="44" spans="1:11" ht="14.25" customHeight="1">
      <c r="A44" s="35" t="s">
        <v>40</v>
      </c>
      <c r="B44" s="36">
        <v>73.609523809523807</v>
      </c>
      <c r="C44" s="36">
        <v>1475.1071428571429</v>
      </c>
      <c r="D44" s="36">
        <v>4.2857142857142856</v>
      </c>
      <c r="E44" s="36">
        <v>66.290476190476184</v>
      </c>
      <c r="F44" s="36">
        <v>0</v>
      </c>
      <c r="G44" s="36">
        <v>1.7761904761904761</v>
      </c>
      <c r="H44" s="36">
        <v>36.319047619047616</v>
      </c>
      <c r="I44" s="36">
        <v>406.51428571428573</v>
      </c>
      <c r="J44" s="36">
        <v>191.5595238095238</v>
      </c>
      <c r="K44" s="37">
        <v>2573.3738095238095</v>
      </c>
    </row>
    <row r="45" spans="1:11" ht="14.25" customHeight="1">
      <c r="A45" s="35" t="s">
        <v>41</v>
      </c>
      <c r="B45" s="36">
        <v>71.775263951734544</v>
      </c>
      <c r="C45" s="36">
        <v>24.491704374057313</v>
      </c>
      <c r="D45" s="36">
        <v>780.11161387631978</v>
      </c>
      <c r="E45" s="36">
        <v>20.527903469079941</v>
      </c>
      <c r="F45" s="36">
        <v>0</v>
      </c>
      <c r="G45" s="36">
        <v>2.1342383107088989</v>
      </c>
      <c r="H45" s="36">
        <v>42.867269984917044</v>
      </c>
      <c r="I45" s="36">
        <v>439.18250377073906</v>
      </c>
      <c r="J45" s="36">
        <v>356.61689291101055</v>
      </c>
      <c r="K45" s="37">
        <v>2511.3680241327302</v>
      </c>
    </row>
    <row r="46" spans="1:11" ht="14.25" customHeight="1">
      <c r="A46" s="35" t="s">
        <v>42</v>
      </c>
      <c r="B46" s="36">
        <v>43.484063745019917</v>
      </c>
      <c r="C46" s="36">
        <v>39.676626826029214</v>
      </c>
      <c r="D46" s="36">
        <v>459.10823373173969</v>
      </c>
      <c r="E46" s="36">
        <v>38.505312084993363</v>
      </c>
      <c r="F46" s="36">
        <v>0</v>
      </c>
      <c r="G46" s="36">
        <v>1.798804780876494</v>
      </c>
      <c r="H46" s="36">
        <v>66.778220451527218</v>
      </c>
      <c r="I46" s="36">
        <v>625.36586985391762</v>
      </c>
      <c r="J46" s="36">
        <v>127.53851261620186</v>
      </c>
      <c r="K46" s="37">
        <v>2582.0909694555112</v>
      </c>
    </row>
    <row r="47" spans="1:11" ht="14.25" customHeight="1">
      <c r="A47" s="35" t="s">
        <v>43</v>
      </c>
      <c r="B47" s="36">
        <v>132.39186691312383</v>
      </c>
      <c r="C47" s="36">
        <v>40.094269870609985</v>
      </c>
      <c r="D47" s="36">
        <v>628.70425138632163</v>
      </c>
      <c r="E47" s="36">
        <v>0</v>
      </c>
      <c r="F47" s="36">
        <v>0</v>
      </c>
      <c r="G47" s="36">
        <v>1.7689463955637708</v>
      </c>
      <c r="H47" s="36">
        <v>85.720887245841041</v>
      </c>
      <c r="I47" s="36">
        <v>526.62846580406654</v>
      </c>
      <c r="J47" s="36">
        <v>148.36598890942699</v>
      </c>
      <c r="K47" s="37">
        <v>2904.2273567467651</v>
      </c>
    </row>
    <row r="48" spans="1:11" ht="14.25" customHeight="1">
      <c r="A48" s="35" t="s">
        <v>44</v>
      </c>
      <c r="B48" s="36">
        <v>55.339230997331228</v>
      </c>
      <c r="C48" s="36">
        <v>78.813976475239699</v>
      </c>
      <c r="D48" s="36">
        <v>784.96728279134129</v>
      </c>
      <c r="E48" s="36">
        <v>120.00306414945142</v>
      </c>
      <c r="F48" s="36">
        <v>30.648907778985865</v>
      </c>
      <c r="G48" s="36">
        <v>40.46832064841356</v>
      </c>
      <c r="H48" s="36">
        <v>23.882870416131265</v>
      </c>
      <c r="I48" s="36">
        <v>869.18137787881778</v>
      </c>
      <c r="J48" s="36">
        <v>536.84530987446874</v>
      </c>
      <c r="K48" s="37">
        <v>5051.9818127903527</v>
      </c>
    </row>
    <row r="49" spans="1:11" ht="14.25" customHeight="1">
      <c r="A49" s="35" t="s">
        <v>45</v>
      </c>
      <c r="B49" s="36">
        <v>79.84151992585727</v>
      </c>
      <c r="C49" s="36">
        <v>88.028730305838735</v>
      </c>
      <c r="D49" s="36">
        <v>312.08619091751621</v>
      </c>
      <c r="E49" s="36">
        <v>67.060240963855421</v>
      </c>
      <c r="F49" s="36">
        <v>0.11492122335495829</v>
      </c>
      <c r="G49" s="36">
        <v>164.72845227062095</v>
      </c>
      <c r="H49" s="36">
        <v>52.6209453197405</v>
      </c>
      <c r="I49" s="36">
        <v>554.34476367006482</v>
      </c>
      <c r="J49" s="36">
        <v>183.6005560704356</v>
      </c>
      <c r="K49" s="37">
        <v>3883.9610750695088</v>
      </c>
    </row>
    <row r="50" spans="1:11" ht="14.25" customHeight="1">
      <c r="A50" s="35" t="s">
        <v>46</v>
      </c>
      <c r="B50" s="36">
        <v>31.414110429447852</v>
      </c>
      <c r="C50" s="36">
        <v>26.214723926380369</v>
      </c>
      <c r="D50" s="36">
        <v>567.84355828220862</v>
      </c>
      <c r="E50" s="36">
        <v>0</v>
      </c>
      <c r="F50" s="36">
        <v>0</v>
      </c>
      <c r="G50" s="36">
        <v>1.834355828220859</v>
      </c>
      <c r="H50" s="36">
        <v>9.5552147239263796</v>
      </c>
      <c r="I50" s="36">
        <v>145.66564417177915</v>
      </c>
      <c r="J50" s="36">
        <v>102.11656441717791</v>
      </c>
      <c r="K50" s="37">
        <v>2359.2975460122698</v>
      </c>
    </row>
    <row r="51" spans="1:11" ht="14.25" customHeight="1">
      <c r="A51" s="35" t="s">
        <v>47</v>
      </c>
      <c r="B51" s="36">
        <v>52.374251497005986</v>
      </c>
      <c r="C51" s="36">
        <v>29.419161676646706</v>
      </c>
      <c r="D51" s="36">
        <v>432.48502994011977</v>
      </c>
      <c r="E51" s="36">
        <v>34.221556886227546</v>
      </c>
      <c r="F51" s="36">
        <v>0.15419161676646706</v>
      </c>
      <c r="G51" s="36">
        <v>7.7784431137724548</v>
      </c>
      <c r="H51" s="36">
        <v>45.919161676646709</v>
      </c>
      <c r="I51" s="36">
        <v>181.20359281437126</v>
      </c>
      <c r="J51" s="36">
        <v>117.6122754491018</v>
      </c>
      <c r="K51" s="37">
        <v>2800.5808383233534</v>
      </c>
    </row>
    <row r="52" spans="1:11" ht="14.25" customHeight="1">
      <c r="A52" s="35" t="s">
        <v>48</v>
      </c>
      <c r="B52" s="36">
        <v>47.487695749440718</v>
      </c>
      <c r="C52" s="36">
        <v>109.13646532438479</v>
      </c>
      <c r="D52" s="36">
        <v>540.96196868008951</v>
      </c>
      <c r="E52" s="36">
        <v>0.44742729306487694</v>
      </c>
      <c r="F52" s="36">
        <v>0.21476510067114093</v>
      </c>
      <c r="G52" s="36">
        <v>1.7360178970917226</v>
      </c>
      <c r="H52" s="36">
        <v>3.2460850111856825</v>
      </c>
      <c r="I52" s="36">
        <v>115.00223713646533</v>
      </c>
      <c r="J52" s="36">
        <v>71.492170022371369</v>
      </c>
      <c r="K52" s="37">
        <v>2643.5525727069353</v>
      </c>
    </row>
    <row r="53" spans="1:11" ht="14.25" customHeight="1">
      <c r="A53" s="35" t="s">
        <v>49</v>
      </c>
      <c r="B53" s="36">
        <v>80.115683229813669</v>
      </c>
      <c r="C53" s="36">
        <v>22.302018633540374</v>
      </c>
      <c r="D53" s="36">
        <v>429.05900621118013</v>
      </c>
      <c r="E53" s="36">
        <v>69.562888198757761</v>
      </c>
      <c r="F53" s="36">
        <v>3.4759316770186337</v>
      </c>
      <c r="G53" s="36">
        <v>1.7430124223602483</v>
      </c>
      <c r="H53" s="36">
        <v>27.864906832298136</v>
      </c>
      <c r="I53" s="36">
        <v>582.93555900621118</v>
      </c>
      <c r="J53" s="36">
        <v>84.239906832298132</v>
      </c>
      <c r="K53" s="37">
        <v>2921.7639751552797</v>
      </c>
    </row>
    <row r="54" spans="1:11" ht="14.25" customHeight="1">
      <c r="A54" s="35" t="s">
        <v>50</v>
      </c>
      <c r="B54" s="36">
        <v>22.228346456692915</v>
      </c>
      <c r="C54" s="36">
        <v>283.59842519685037</v>
      </c>
      <c r="D54" s="36">
        <v>382.76377952755905</v>
      </c>
      <c r="E54" s="36">
        <v>0</v>
      </c>
      <c r="F54" s="36">
        <v>0</v>
      </c>
      <c r="G54" s="36">
        <v>1.8031496062992125</v>
      </c>
      <c r="H54" s="36">
        <v>36.244094488188978</v>
      </c>
      <c r="I54" s="36">
        <v>610.98425196850394</v>
      </c>
      <c r="J54" s="36">
        <v>290.70866141732284</v>
      </c>
      <c r="K54" s="37">
        <v>2389.3228346456694</v>
      </c>
    </row>
    <row r="55" spans="1:11" ht="14.25" customHeight="1">
      <c r="A55" s="35" t="s">
        <v>51</v>
      </c>
      <c r="B55" s="36">
        <v>124.56364749082007</v>
      </c>
      <c r="C55" s="36">
        <v>218.70810494385611</v>
      </c>
      <c r="D55" s="36">
        <v>555.9510936086424</v>
      </c>
      <c r="E55" s="36">
        <v>95.260097919216648</v>
      </c>
      <c r="F55" s="36">
        <v>3.0216593049864295</v>
      </c>
      <c r="G55" s="36">
        <v>83.176786759618963</v>
      </c>
      <c r="H55" s="36">
        <v>136.58402958863286</v>
      </c>
      <c r="I55" s="36">
        <v>696.89154382417109</v>
      </c>
      <c r="J55" s="36">
        <v>116.52610292161141</v>
      </c>
      <c r="K55" s="37">
        <v>3515.0130115480815</v>
      </c>
    </row>
    <row r="56" spans="1:11" ht="14.25" customHeight="1">
      <c r="A56" s="35" t="s">
        <v>52</v>
      </c>
      <c r="B56" s="36">
        <v>132.59656652360516</v>
      </c>
      <c r="C56" s="36">
        <v>28.596566523605151</v>
      </c>
      <c r="D56" s="36">
        <v>95.742489270386272</v>
      </c>
      <c r="E56" s="36">
        <v>23.995708154506438</v>
      </c>
      <c r="F56" s="36">
        <v>0</v>
      </c>
      <c r="G56" s="36">
        <v>1.648068669527897</v>
      </c>
      <c r="H56" s="36">
        <v>0.51931330472102999</v>
      </c>
      <c r="I56" s="36">
        <v>111.56652360515021</v>
      </c>
      <c r="J56" s="36">
        <v>20.051502145922747</v>
      </c>
      <c r="K56" s="37">
        <v>2749.9484978540772</v>
      </c>
    </row>
    <row r="57" spans="1:11" ht="14.25" customHeight="1" thickBot="1">
      <c r="A57" s="41" t="s">
        <v>53</v>
      </c>
      <c r="B57" s="42">
        <v>66.319630010277493</v>
      </c>
      <c r="C57" s="42">
        <v>43.552929085303184</v>
      </c>
      <c r="D57" s="42">
        <v>406.42446043165467</v>
      </c>
      <c r="E57" s="42">
        <v>108.9486125385406</v>
      </c>
      <c r="F57" s="42">
        <v>1.28879753340185</v>
      </c>
      <c r="G57" s="42">
        <v>1.7389516957862281</v>
      </c>
      <c r="H57" s="42">
        <v>100.93216855087358</v>
      </c>
      <c r="I57" s="42">
        <v>562.91469681397734</v>
      </c>
      <c r="J57" s="42">
        <v>589.27852004110991</v>
      </c>
      <c r="K57" s="43">
        <v>3175.7286742034944</v>
      </c>
    </row>
    <row r="58" spans="1:11" ht="20.100000000000001" customHeight="1" thickBot="1">
      <c r="A58" s="72" t="s">
        <v>54</v>
      </c>
      <c r="B58" s="44">
        <v>216.68546040687119</v>
      </c>
      <c r="C58" s="44">
        <v>151.7246054652949</v>
      </c>
      <c r="D58" s="44">
        <v>502.77041920767192</v>
      </c>
      <c r="E58" s="44">
        <v>147.00350891485499</v>
      </c>
      <c r="F58" s="44">
        <v>40.271326986639359</v>
      </c>
      <c r="G58" s="44">
        <v>76.212990549788188</v>
      </c>
      <c r="H58" s="44">
        <v>104.32311112145617</v>
      </c>
      <c r="I58" s="44">
        <v>612.28465853544992</v>
      </c>
      <c r="J58" s="44">
        <v>324.77648852474277</v>
      </c>
      <c r="K58" s="45">
        <v>3586.9716493645547</v>
      </c>
    </row>
    <row r="59" spans="1:11" ht="18" customHeight="1" thickBot="1">
      <c r="A59" s="89" t="s">
        <v>59</v>
      </c>
      <c r="B59" s="39">
        <v>240.55417590712534</v>
      </c>
      <c r="C59" s="39">
        <v>135.22556276587653</v>
      </c>
      <c r="D59" s="39">
        <v>456.08870840330724</v>
      </c>
      <c r="E59" s="39">
        <v>134.47231958431101</v>
      </c>
      <c r="F59" s="39">
        <v>34.245106701697516</v>
      </c>
      <c r="G59" s="39">
        <v>72.104706343587068</v>
      </c>
      <c r="H59" s="39">
        <v>111.13219658624786</v>
      </c>
      <c r="I59" s="39">
        <v>536.19063529494372</v>
      </c>
      <c r="J59" s="39">
        <v>438.81655617126103</v>
      </c>
      <c r="K59" s="40">
        <v>3671.6305845041165</v>
      </c>
    </row>
    <row r="60" spans="1:11" ht="12.75">
      <c r="B60" s="11"/>
      <c r="C60" s="11"/>
      <c r="D60" s="11"/>
      <c r="E60" s="11"/>
      <c r="F60" s="11"/>
      <c r="G60" s="11"/>
      <c r="H60" s="11"/>
      <c r="I60" s="11"/>
      <c r="J60" s="11"/>
      <c r="K60" s="11"/>
    </row>
  </sheetData>
  <sheetProtection sheet="1" objects="1" scenarios="1"/>
  <mergeCells count="11">
    <mergeCell ref="G2:G4"/>
    <mergeCell ref="H2:H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rintOptions horizontalCentered="1"/>
  <pageMargins left="0" right="0" top="0.39370078740157483" bottom="0.59055118110236227" header="0.31496062992125984" footer="0.31496062992125984"/>
  <pageSetup paperSize="9" scale="8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0"/>
  <sheetViews>
    <sheetView zoomScale="155" zoomScaleNormal="155" workbookViewId="0">
      <pane xSplit="1" ySplit="4" topLeftCell="B8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18.7109375" style="10" customWidth="1"/>
    <col min="2" max="2" width="9.7109375" style="10" customWidth="1"/>
    <col min="3" max="3" width="8.7109375" style="10" customWidth="1"/>
    <col min="4" max="4" width="9.7109375" style="10" customWidth="1"/>
    <col min="5" max="6" width="8.7109375" style="10" customWidth="1"/>
    <col min="7" max="7" width="9.7109375" style="10" customWidth="1"/>
    <col min="8" max="8" width="8.7109375" style="10" customWidth="1"/>
    <col min="9" max="11" width="9.7109375" style="10" customWidth="1"/>
    <col min="12" max="51" width="10.7109375" style="9"/>
    <col min="52" max="16384" width="10.7109375" style="10"/>
  </cols>
  <sheetData>
    <row r="1" spans="1:11" s="91" customFormat="1" ht="20.100000000000001" customHeight="1" thickBot="1">
      <c r="A1" s="47" t="s">
        <v>71</v>
      </c>
      <c r="B1" s="90"/>
      <c r="C1" s="90"/>
      <c r="D1" s="90"/>
      <c r="E1" s="90"/>
      <c r="F1" s="90"/>
    </row>
    <row r="2" spans="1:11" ht="12.75">
      <c r="A2" s="60" t="s">
        <v>62</v>
      </c>
      <c r="B2" s="80" t="s">
        <v>63</v>
      </c>
      <c r="C2" s="80" t="s">
        <v>64</v>
      </c>
      <c r="D2" s="80" t="s">
        <v>65</v>
      </c>
      <c r="E2" s="80" t="s">
        <v>66</v>
      </c>
      <c r="F2" s="81" t="s">
        <v>0</v>
      </c>
      <c r="G2" s="80" t="s">
        <v>67</v>
      </c>
      <c r="H2" s="81" t="s">
        <v>1</v>
      </c>
      <c r="I2" s="80" t="s">
        <v>68</v>
      </c>
      <c r="J2" s="80" t="s">
        <v>69</v>
      </c>
      <c r="K2" s="82" t="s">
        <v>72</v>
      </c>
    </row>
    <row r="3" spans="1:11" ht="12.75">
      <c r="A3" s="64"/>
      <c r="B3" s="83"/>
      <c r="C3" s="83"/>
      <c r="D3" s="83"/>
      <c r="E3" s="83"/>
      <c r="F3" s="84"/>
      <c r="G3" s="83"/>
      <c r="H3" s="84"/>
      <c r="I3" s="83"/>
      <c r="J3" s="83"/>
      <c r="K3" s="85"/>
    </row>
    <row r="4" spans="1:11" ht="13.5" thickBot="1">
      <c r="A4" s="68"/>
      <c r="B4" s="86"/>
      <c r="C4" s="86"/>
      <c r="D4" s="86"/>
      <c r="E4" s="86"/>
      <c r="F4" s="87"/>
      <c r="G4" s="86"/>
      <c r="H4" s="87"/>
      <c r="I4" s="86"/>
      <c r="J4" s="86"/>
      <c r="K4" s="88"/>
    </row>
    <row r="5" spans="1:11" ht="14.25" customHeight="1">
      <c r="A5" s="35" t="s">
        <v>3</v>
      </c>
      <c r="B5" s="36">
        <v>-210.08025838691003</v>
      </c>
      <c r="C5" s="36">
        <v>-334.17556903013497</v>
      </c>
      <c r="D5" s="36">
        <v>-906.97090100246805</v>
      </c>
      <c r="E5" s="36">
        <v>-875.11880313233189</v>
      </c>
      <c r="F5" s="36">
        <v>-44.09284256071178</v>
      </c>
      <c r="G5" s="36">
        <v>-560.47240927511507</v>
      </c>
      <c r="H5" s="36">
        <v>-736.27155001675862</v>
      </c>
      <c r="I5" s="36">
        <v>-30.911697492306285</v>
      </c>
      <c r="J5" s="36">
        <v>48.033395289314115</v>
      </c>
      <c r="K5" s="37">
        <v>3720.5546177519118</v>
      </c>
    </row>
    <row r="6" spans="1:11" ht="14.25" customHeight="1">
      <c r="A6" s="35" t="s">
        <v>4</v>
      </c>
      <c r="B6" s="36">
        <v>-293.73084718281314</v>
      </c>
      <c r="C6" s="36">
        <v>-78.490474260235104</v>
      </c>
      <c r="D6" s="36">
        <v>-921.30725577624651</v>
      </c>
      <c r="E6" s="36">
        <v>-322.36481556546414</v>
      </c>
      <c r="F6" s="36">
        <v>-27.714633157681394</v>
      </c>
      <c r="G6" s="36">
        <v>-449.90920145926225</v>
      </c>
      <c r="H6" s="36">
        <v>-476.56789623023917</v>
      </c>
      <c r="I6" s="36">
        <v>-81.937981353871095</v>
      </c>
      <c r="J6" s="36">
        <v>50.611674098094852</v>
      </c>
      <c r="K6" s="37">
        <v>2359.0733684637212</v>
      </c>
    </row>
    <row r="7" spans="1:11" ht="14.25" customHeight="1">
      <c r="A7" s="35" t="s">
        <v>5</v>
      </c>
      <c r="B7" s="36">
        <v>-250.62640901771337</v>
      </c>
      <c r="C7" s="36">
        <v>-111.55813204508857</v>
      </c>
      <c r="D7" s="36">
        <v>-887.13558776167474</v>
      </c>
      <c r="E7" s="36">
        <v>-230.1487922705314</v>
      </c>
      <c r="F7" s="36">
        <v>-33.203220611916265</v>
      </c>
      <c r="G7" s="36">
        <v>-417.89017713365541</v>
      </c>
      <c r="H7" s="36">
        <v>-423.0940418679549</v>
      </c>
      <c r="I7" s="36">
        <v>-90.016747181964575</v>
      </c>
      <c r="J7" s="36">
        <v>-1.8824476650563606</v>
      </c>
      <c r="K7" s="37">
        <v>2395.8161030595811</v>
      </c>
    </row>
    <row r="8" spans="1:11" ht="14.25" customHeight="1">
      <c r="A8" s="38" t="s">
        <v>55</v>
      </c>
      <c r="B8" s="36">
        <v>-310.99670510708404</v>
      </c>
      <c r="C8" s="36">
        <v>-69.307660626029659</v>
      </c>
      <c r="D8" s="36">
        <v>-1104.7030477759472</v>
      </c>
      <c r="E8" s="36">
        <v>-146.82598846787479</v>
      </c>
      <c r="F8" s="36">
        <v>-33.009060955518947</v>
      </c>
      <c r="G8" s="36">
        <v>-448.36964579901155</v>
      </c>
      <c r="H8" s="36">
        <v>-310.16865733113673</v>
      </c>
      <c r="I8" s="36">
        <v>-84.669481054365733</v>
      </c>
      <c r="J8" s="36">
        <v>157.4135090609555</v>
      </c>
      <c r="K8" s="37">
        <v>1974.3515238879736</v>
      </c>
    </row>
    <row r="9" spans="1:11" ht="14.25" customHeight="1">
      <c r="A9" s="35" t="s">
        <v>6</v>
      </c>
      <c r="B9" s="36">
        <v>-319.0752330226365</v>
      </c>
      <c r="C9" s="36">
        <v>-121.991344873502</v>
      </c>
      <c r="D9" s="36">
        <v>-850.33422103861517</v>
      </c>
      <c r="E9" s="36">
        <v>-307.66045272969376</v>
      </c>
      <c r="F9" s="36">
        <v>-36.30226364846871</v>
      </c>
      <c r="G9" s="36">
        <v>-406.28761651131822</v>
      </c>
      <c r="H9" s="36">
        <v>-268.54993342210383</v>
      </c>
      <c r="I9" s="36">
        <v>-171.05925432756325</v>
      </c>
      <c r="J9" s="36">
        <v>12.508655126498002</v>
      </c>
      <c r="K9" s="37">
        <v>2284.5119840213051</v>
      </c>
    </row>
    <row r="10" spans="1:11" ht="14.25" customHeight="1">
      <c r="A10" s="35" t="s">
        <v>7</v>
      </c>
      <c r="B10" s="36">
        <v>-323.65794979079499</v>
      </c>
      <c r="C10" s="36">
        <v>-63.318514644351467</v>
      </c>
      <c r="D10" s="36">
        <v>-1073.3064853556486</v>
      </c>
      <c r="E10" s="36">
        <v>-63.64278242677824</v>
      </c>
      <c r="F10" s="36">
        <v>-33.677824267782427</v>
      </c>
      <c r="G10" s="36">
        <v>-494.93828451882843</v>
      </c>
      <c r="H10" s="36">
        <v>-295.48640167364016</v>
      </c>
      <c r="I10" s="36">
        <v>16.190899581589957</v>
      </c>
      <c r="J10" s="36">
        <v>140.01359832635984</v>
      </c>
      <c r="K10" s="37">
        <v>2133.0271966527198</v>
      </c>
    </row>
    <row r="11" spans="1:11" ht="14.25" customHeight="1">
      <c r="A11" s="35" t="s">
        <v>8</v>
      </c>
      <c r="B11" s="36">
        <v>-535.28723404255322</v>
      </c>
      <c r="C11" s="36">
        <v>-85.517730496453908</v>
      </c>
      <c r="D11" s="36">
        <v>-1096.3368794326241</v>
      </c>
      <c r="E11" s="36">
        <v>-31.375886524822697</v>
      </c>
      <c r="F11" s="36">
        <v>-54.443262411347519</v>
      </c>
      <c r="G11" s="36">
        <v>-394.15248226950354</v>
      </c>
      <c r="H11" s="36">
        <v>-663.6879432624113</v>
      </c>
      <c r="I11" s="36">
        <v>-54.659574468085104</v>
      </c>
      <c r="J11" s="36">
        <v>38.641843971631204</v>
      </c>
      <c r="K11" s="37">
        <v>3218.0070921985816</v>
      </c>
    </row>
    <row r="12" spans="1:11" ht="14.25" customHeight="1">
      <c r="A12" s="35" t="s">
        <v>9</v>
      </c>
      <c r="B12" s="36">
        <v>-202.95592224231464</v>
      </c>
      <c r="C12" s="36">
        <v>-54.245931283905968</v>
      </c>
      <c r="D12" s="36">
        <v>-825.41591320072337</v>
      </c>
      <c r="E12" s="36">
        <v>-100.62680831826401</v>
      </c>
      <c r="F12" s="36">
        <v>-36.315777576853527</v>
      </c>
      <c r="G12" s="36">
        <v>-397.02622061482822</v>
      </c>
      <c r="H12" s="36">
        <v>-237.36957504520797</v>
      </c>
      <c r="I12" s="36">
        <v>-84.879068716094039</v>
      </c>
      <c r="J12" s="36">
        <v>-10.193264014466546</v>
      </c>
      <c r="K12" s="37">
        <v>1735.7723779385171</v>
      </c>
    </row>
    <row r="13" spans="1:11" ht="14.25" customHeight="1">
      <c r="A13" s="35" t="s">
        <v>10</v>
      </c>
      <c r="B13" s="36">
        <v>-305.39770354906057</v>
      </c>
      <c r="C13" s="36">
        <v>-53.003131524008353</v>
      </c>
      <c r="D13" s="36">
        <v>-1145.579331941545</v>
      </c>
      <c r="E13" s="36">
        <v>-34.149269311064721</v>
      </c>
      <c r="F13" s="36">
        <v>-34.693110647181626</v>
      </c>
      <c r="G13" s="36">
        <v>-397.7901878914405</v>
      </c>
      <c r="H13" s="36">
        <v>-446.9676409185804</v>
      </c>
      <c r="I13" s="36">
        <v>-54.037578288100207</v>
      </c>
      <c r="J13" s="36">
        <v>69.434237995824631</v>
      </c>
      <c r="K13" s="37">
        <v>2380.5146137787056</v>
      </c>
    </row>
    <row r="14" spans="1:11" ht="14.25" customHeight="1">
      <c r="A14" s="35" t="s">
        <v>11</v>
      </c>
      <c r="B14" s="36">
        <v>-308.41433460841552</v>
      </c>
      <c r="C14" s="36">
        <v>-86.489832897121005</v>
      </c>
      <c r="D14" s="36">
        <v>-1019.8779947654519</v>
      </c>
      <c r="E14" s="36">
        <v>-101.48943023958124</v>
      </c>
      <c r="F14" s="36">
        <v>-33.791020736863295</v>
      </c>
      <c r="G14" s="36">
        <v>-462.47372659553048</v>
      </c>
      <c r="H14" s="36">
        <v>-412.12925307026376</v>
      </c>
      <c r="I14" s="36">
        <v>-78.227501509965776</v>
      </c>
      <c r="J14" s="36">
        <v>1.9007449164485606</v>
      </c>
      <c r="K14" s="37">
        <v>2456.0420777129052</v>
      </c>
    </row>
    <row r="15" spans="1:11" ht="14.25" customHeight="1">
      <c r="A15" s="35" t="s">
        <v>12</v>
      </c>
      <c r="B15" s="36">
        <v>-206.7611676249447</v>
      </c>
      <c r="C15" s="36">
        <v>-64.01083591331269</v>
      </c>
      <c r="D15" s="36">
        <v>-1080.7874834144184</v>
      </c>
      <c r="E15" s="36">
        <v>-207.69239274657232</v>
      </c>
      <c r="F15" s="36">
        <v>-31.628704113224238</v>
      </c>
      <c r="G15" s="36">
        <v>-429.69150818222028</v>
      </c>
      <c r="H15" s="36">
        <v>-194.65723131357805</v>
      </c>
      <c r="I15" s="36">
        <v>-71.37394957983193</v>
      </c>
      <c r="J15" s="36">
        <v>17.193940734188413</v>
      </c>
      <c r="K15" s="37">
        <v>2202.2087571870852</v>
      </c>
    </row>
    <row r="16" spans="1:11" ht="14.25" customHeight="1">
      <c r="A16" s="35" t="s">
        <v>13</v>
      </c>
      <c r="B16" s="36">
        <v>-164.33059033989267</v>
      </c>
      <c r="C16" s="36">
        <v>-66.306976744186045</v>
      </c>
      <c r="D16" s="36">
        <v>-1047.5302325581395</v>
      </c>
      <c r="E16" s="36">
        <v>-229.26225402504471</v>
      </c>
      <c r="F16" s="36">
        <v>-30.897495527728086</v>
      </c>
      <c r="G16" s="36">
        <v>-448.40161001788908</v>
      </c>
      <c r="H16" s="36">
        <v>-221.61914132379249</v>
      </c>
      <c r="I16" s="36">
        <v>-67.337567084078714</v>
      </c>
      <c r="J16" s="36">
        <v>123.89373881932022</v>
      </c>
      <c r="K16" s="37">
        <v>2152.9785330948121</v>
      </c>
    </row>
    <row r="17" spans="1:11" ht="14.25" customHeight="1">
      <c r="A17" s="35" t="s">
        <v>14</v>
      </c>
      <c r="B17" s="36">
        <v>-365.8578616352201</v>
      </c>
      <c r="C17" s="36">
        <v>-111.31823899371069</v>
      </c>
      <c r="D17" s="36">
        <v>-659.12955974842771</v>
      </c>
      <c r="E17" s="36">
        <v>-227.49308176100629</v>
      </c>
      <c r="F17" s="36">
        <v>-33.59559748427673</v>
      </c>
      <c r="G17" s="36">
        <v>-455.28238993710693</v>
      </c>
      <c r="H17" s="36">
        <v>-289.26729559748429</v>
      </c>
      <c r="I17" s="36">
        <v>-58.438364779874213</v>
      </c>
      <c r="J17" s="36">
        <v>5.0528301886792457</v>
      </c>
      <c r="K17" s="37">
        <v>2050.2358490566039</v>
      </c>
    </row>
    <row r="18" spans="1:11" ht="14.25" customHeight="1">
      <c r="A18" s="35" t="s">
        <v>15</v>
      </c>
      <c r="B18" s="36">
        <v>-316.03362218370881</v>
      </c>
      <c r="C18" s="36">
        <v>-85.254419410745228</v>
      </c>
      <c r="D18" s="36">
        <v>-838.73414211438478</v>
      </c>
      <c r="E18" s="36">
        <v>-151.38353552859618</v>
      </c>
      <c r="F18" s="36">
        <v>-32.112998266897748</v>
      </c>
      <c r="G18" s="36">
        <v>-421.48734835355287</v>
      </c>
      <c r="H18" s="36">
        <v>-309.81403812824959</v>
      </c>
      <c r="I18" s="36">
        <v>-64.25771230502599</v>
      </c>
      <c r="J18" s="36">
        <v>21.060138648180242</v>
      </c>
      <c r="K18" s="37">
        <v>2286.1020797227038</v>
      </c>
    </row>
    <row r="19" spans="1:11" ht="14.25" customHeight="1">
      <c r="A19" s="35" t="s">
        <v>16</v>
      </c>
      <c r="B19" s="36">
        <v>-235.42838427947598</v>
      </c>
      <c r="C19" s="36">
        <v>-104.54628820960698</v>
      </c>
      <c r="D19" s="36">
        <v>-1001.6194323144105</v>
      </c>
      <c r="E19" s="36">
        <v>-110.20960698689956</v>
      </c>
      <c r="F19" s="36">
        <v>-33.406768558951967</v>
      </c>
      <c r="G19" s="36">
        <v>-388.54017467248906</v>
      </c>
      <c r="H19" s="36">
        <v>-517.64825327510914</v>
      </c>
      <c r="I19" s="36">
        <v>-198.02445414847162</v>
      </c>
      <c r="J19" s="36">
        <v>24.982751091703058</v>
      </c>
      <c r="K19" s="37">
        <v>2698.7969432314412</v>
      </c>
    </row>
    <row r="20" spans="1:11" ht="14.25" customHeight="1">
      <c r="A20" s="35" t="s">
        <v>17</v>
      </c>
      <c r="B20" s="36">
        <v>-273.47707979626483</v>
      </c>
      <c r="C20" s="36">
        <v>-65.574419920769671</v>
      </c>
      <c r="D20" s="36">
        <v>-830.75664968873798</v>
      </c>
      <c r="E20" s="36">
        <v>-117.77532541029994</v>
      </c>
      <c r="F20" s="36">
        <v>-31.305602716468591</v>
      </c>
      <c r="G20" s="36">
        <v>-444.64119977362759</v>
      </c>
      <c r="H20" s="36">
        <v>-264.74419920769668</v>
      </c>
      <c r="I20" s="36">
        <v>-108.262026032824</v>
      </c>
      <c r="J20" s="36">
        <v>28.21505376344086</v>
      </c>
      <c r="K20" s="37">
        <v>1906.8166383701189</v>
      </c>
    </row>
    <row r="21" spans="1:11" ht="14.25" customHeight="1">
      <c r="A21" s="35" t="s">
        <v>18</v>
      </c>
      <c r="B21" s="36">
        <v>-293.40778498609825</v>
      </c>
      <c r="C21" s="36">
        <v>-67.46246524559777</v>
      </c>
      <c r="D21" s="36">
        <v>-951.2613531047266</v>
      </c>
      <c r="E21" s="36">
        <v>-68.350324374420765</v>
      </c>
      <c r="F21" s="36">
        <v>-30.635773864689526</v>
      </c>
      <c r="G21" s="36">
        <v>-388.36329935125116</v>
      </c>
      <c r="H21" s="36">
        <v>-320.68118628359593</v>
      </c>
      <c r="I21" s="36">
        <v>-53.783132530120483</v>
      </c>
      <c r="J21" s="36">
        <v>14.419833178869323</v>
      </c>
      <c r="K21" s="37">
        <v>2419.7534754402222</v>
      </c>
    </row>
    <row r="22" spans="1:11" ht="14.25" customHeight="1">
      <c r="A22" s="35" t="s">
        <v>19</v>
      </c>
      <c r="B22" s="36">
        <v>-706.26470588235293</v>
      </c>
      <c r="C22" s="36">
        <v>256.64705882352939</v>
      </c>
      <c r="D22" s="36">
        <v>-184.90196078431373</v>
      </c>
      <c r="E22" s="36">
        <v>-35.117647058823529</v>
      </c>
      <c r="F22" s="36">
        <v>-77.578431372549019</v>
      </c>
      <c r="G22" s="36">
        <v>-364.30392156862746</v>
      </c>
      <c r="H22" s="36">
        <v>-480.01960784313724</v>
      </c>
      <c r="I22" s="36">
        <v>-203.09803921568627</v>
      </c>
      <c r="J22" s="36">
        <v>104.73529411764706</v>
      </c>
      <c r="K22" s="37">
        <v>1870.9019607843138</v>
      </c>
    </row>
    <row r="23" spans="1:11" ht="14.25" customHeight="1">
      <c r="A23" s="35" t="s">
        <v>20</v>
      </c>
      <c r="B23" s="36">
        <v>-214.65189873417722</v>
      </c>
      <c r="C23" s="36">
        <v>-61.264504219409282</v>
      </c>
      <c r="D23" s="36">
        <v>-1003.974947257384</v>
      </c>
      <c r="E23" s="36">
        <v>-116.36102320675106</v>
      </c>
      <c r="F23" s="36">
        <v>-32.27320675105485</v>
      </c>
      <c r="G23" s="36">
        <v>-420.07805907172997</v>
      </c>
      <c r="H23" s="36">
        <v>-249.04034810126583</v>
      </c>
      <c r="I23" s="36">
        <v>-65.507383966244731</v>
      </c>
      <c r="J23" s="36">
        <v>20.672995780590718</v>
      </c>
      <c r="K23" s="37">
        <v>2278.3868670886077</v>
      </c>
    </row>
    <row r="24" spans="1:11" ht="14.25" customHeight="1">
      <c r="A24" s="35" t="s">
        <v>21</v>
      </c>
      <c r="B24" s="36">
        <v>-301.77859391395594</v>
      </c>
      <c r="C24" s="36">
        <v>-101.02623294858343</v>
      </c>
      <c r="D24" s="36">
        <v>-994.91867785939144</v>
      </c>
      <c r="E24" s="36">
        <v>-90.72560335781742</v>
      </c>
      <c r="F24" s="36">
        <v>-33.847324239244493</v>
      </c>
      <c r="G24" s="36">
        <v>-402.48530954879328</v>
      </c>
      <c r="H24" s="36">
        <v>-309.6610703043022</v>
      </c>
      <c r="I24" s="36">
        <v>-98.450157397691498</v>
      </c>
      <c r="J24" s="36">
        <v>51.830010493179437</v>
      </c>
      <c r="K24" s="37">
        <v>2148.2812172088143</v>
      </c>
    </row>
    <row r="25" spans="1:11" ht="14.25" customHeight="1">
      <c r="A25" s="35" t="s">
        <v>22</v>
      </c>
      <c r="B25" s="36">
        <v>-282.51900286064568</v>
      </c>
      <c r="C25" s="36">
        <v>-213.28565590519003</v>
      </c>
      <c r="D25" s="36">
        <v>-1066.2782999591336</v>
      </c>
      <c r="E25" s="36">
        <v>-189.23865958316307</v>
      </c>
      <c r="F25" s="36">
        <v>-34.080098079280752</v>
      </c>
      <c r="G25" s="36">
        <v>-455.61667347772783</v>
      </c>
      <c r="H25" s="36">
        <v>-276.84552513281568</v>
      </c>
      <c r="I25" s="36">
        <v>-77.723743359215362</v>
      </c>
      <c r="J25" s="36">
        <v>44.950960359624027</v>
      </c>
      <c r="K25" s="37">
        <v>2557.8017981201469</v>
      </c>
    </row>
    <row r="26" spans="1:11" ht="14.25" customHeight="1">
      <c r="A26" s="35" t="s">
        <v>23</v>
      </c>
      <c r="B26" s="36">
        <v>-283.04761904761904</v>
      </c>
      <c r="C26" s="36">
        <v>-37.004761904761907</v>
      </c>
      <c r="D26" s="36">
        <v>-1090.7142857142858</v>
      </c>
      <c r="E26" s="36">
        <v>-62.976190476190474</v>
      </c>
      <c r="F26" s="36">
        <v>-44.819047619047616</v>
      </c>
      <c r="G26" s="36">
        <v>-475.90476190476193</v>
      </c>
      <c r="H26" s="36">
        <v>-95.447619047619042</v>
      </c>
      <c r="I26" s="36">
        <v>-58.75714285714286</v>
      </c>
      <c r="J26" s="36">
        <v>40.095238095238095</v>
      </c>
      <c r="K26" s="37">
        <v>1868.3</v>
      </c>
    </row>
    <row r="27" spans="1:11" ht="14.25" customHeight="1">
      <c r="A27" s="35" t="s">
        <v>24</v>
      </c>
      <c r="B27" s="36">
        <v>-209.53813559322035</v>
      </c>
      <c r="C27" s="36">
        <v>-104.56779661016949</v>
      </c>
      <c r="D27" s="36">
        <v>-1312.9449152542372</v>
      </c>
      <c r="E27" s="36">
        <v>-15.15677966101695</v>
      </c>
      <c r="F27" s="36">
        <v>-37.385593220338983</v>
      </c>
      <c r="G27" s="36">
        <v>-345.96610169491527</v>
      </c>
      <c r="H27" s="36">
        <v>-551.40254237288138</v>
      </c>
      <c r="I27" s="36">
        <v>-77.974576271186436</v>
      </c>
      <c r="J27" s="36">
        <v>68.207627118644069</v>
      </c>
      <c r="K27" s="37">
        <v>2639.656779661017</v>
      </c>
    </row>
    <row r="28" spans="1:11" ht="14.25" customHeight="1">
      <c r="A28" s="35" t="s">
        <v>25</v>
      </c>
      <c r="B28" s="36">
        <v>-425.08661417322833</v>
      </c>
      <c r="C28" s="36">
        <v>-77.905511811023615</v>
      </c>
      <c r="D28" s="36">
        <v>-959.14173228346453</v>
      </c>
      <c r="E28" s="36">
        <v>-144.18503937007873</v>
      </c>
      <c r="F28" s="36">
        <v>-29.523622047244096</v>
      </c>
      <c r="G28" s="36">
        <v>-401.04330708661416</v>
      </c>
      <c r="H28" s="36">
        <v>-625.00787401574803</v>
      </c>
      <c r="I28" s="36">
        <v>-125.89763779527559</v>
      </c>
      <c r="J28" s="36">
        <v>81.759842519685037</v>
      </c>
      <c r="K28" s="37">
        <v>2451.1220472440946</v>
      </c>
    </row>
    <row r="29" spans="1:11" ht="14.25" customHeight="1">
      <c r="A29" s="38" t="s">
        <v>56</v>
      </c>
      <c r="B29" s="36">
        <v>-342.74907952871871</v>
      </c>
      <c r="C29" s="36">
        <v>-115.5929675994109</v>
      </c>
      <c r="D29" s="36">
        <v>-908.27853460972017</v>
      </c>
      <c r="E29" s="36">
        <v>-232.47082106038292</v>
      </c>
      <c r="F29" s="36">
        <v>-69.335511782032398</v>
      </c>
      <c r="G29" s="36">
        <v>-407.39018777614137</v>
      </c>
      <c r="H29" s="36">
        <v>-443.81903534609722</v>
      </c>
      <c r="I29" s="36">
        <v>-81.18952503681885</v>
      </c>
      <c r="J29" s="36">
        <v>101.63125920471282</v>
      </c>
      <c r="K29" s="37">
        <v>2564.471005154639</v>
      </c>
    </row>
    <row r="30" spans="1:11" ht="14.25" customHeight="1">
      <c r="A30" s="35" t="s">
        <v>26</v>
      </c>
      <c r="B30" s="36">
        <v>-629.63636363636363</v>
      </c>
      <c r="C30" s="36">
        <v>-115.74944567627495</v>
      </c>
      <c r="D30" s="36">
        <v>-893.53436807095341</v>
      </c>
      <c r="E30" s="36">
        <v>-204.99778270509978</v>
      </c>
      <c r="F30" s="36">
        <v>-79.310421286031044</v>
      </c>
      <c r="G30" s="36">
        <v>-378.60310421286033</v>
      </c>
      <c r="H30" s="36">
        <v>-624.59645232815967</v>
      </c>
      <c r="I30" s="36">
        <v>-73.170731707317074</v>
      </c>
      <c r="J30" s="36">
        <v>33.789356984478935</v>
      </c>
      <c r="K30" s="37">
        <v>2373.1086474501108</v>
      </c>
    </row>
    <row r="31" spans="1:11" ht="14.25" customHeight="1">
      <c r="A31" s="35" t="s">
        <v>27</v>
      </c>
      <c r="B31" s="36">
        <v>-504.74468085106383</v>
      </c>
      <c r="C31" s="36">
        <v>-136.75075987841944</v>
      </c>
      <c r="D31" s="36">
        <v>-1226.6808510638298</v>
      </c>
      <c r="E31" s="36">
        <v>-181.89665653495442</v>
      </c>
      <c r="F31" s="36">
        <v>-74.449848024316111</v>
      </c>
      <c r="G31" s="36">
        <v>-376.63829787234044</v>
      </c>
      <c r="H31" s="36">
        <v>-508.89665653495439</v>
      </c>
      <c r="I31" s="36">
        <v>-131.16717325227964</v>
      </c>
      <c r="J31" s="36">
        <v>213.08358662613981</v>
      </c>
      <c r="K31" s="37">
        <v>2799.7568389057751</v>
      </c>
    </row>
    <row r="32" spans="1:11" ht="14.25" customHeight="1">
      <c r="A32" s="35" t="s">
        <v>28</v>
      </c>
      <c r="B32" s="36">
        <v>-231.1940909090909</v>
      </c>
      <c r="C32" s="36">
        <v>-110.89045454545455</v>
      </c>
      <c r="D32" s="36">
        <v>-932.74045454545455</v>
      </c>
      <c r="E32" s="36">
        <v>-87.302272727272722</v>
      </c>
      <c r="F32" s="36">
        <v>-31.36</v>
      </c>
      <c r="G32" s="36">
        <v>-469.34181818181816</v>
      </c>
      <c r="H32" s="36">
        <v>-412.125</v>
      </c>
      <c r="I32" s="36">
        <v>-143.5259090909091</v>
      </c>
      <c r="J32" s="36">
        <v>58.269545454545458</v>
      </c>
      <c r="K32" s="37">
        <v>2504.5631818181819</v>
      </c>
    </row>
    <row r="33" spans="1:11" ht="14.25" customHeight="1">
      <c r="A33" s="35" t="s">
        <v>29</v>
      </c>
      <c r="B33" s="36">
        <v>-234.81674208144796</v>
      </c>
      <c r="C33" s="36">
        <v>-68.168552036199088</v>
      </c>
      <c r="D33" s="36">
        <v>-1019.5011312217194</v>
      </c>
      <c r="E33" s="36">
        <v>-44.226244343891402</v>
      </c>
      <c r="F33" s="36">
        <v>-31.966628959276019</v>
      </c>
      <c r="G33" s="36">
        <v>-410.63518099547514</v>
      </c>
      <c r="H33" s="36">
        <v>-285.63687782805431</v>
      </c>
      <c r="I33" s="36">
        <v>-140.80995475113122</v>
      </c>
      <c r="J33" s="36">
        <v>17.872737556561084</v>
      </c>
      <c r="K33" s="37">
        <v>2323.8829185520362</v>
      </c>
    </row>
    <row r="34" spans="1:11" ht="14.25" customHeight="1">
      <c r="A34" s="35" t="s">
        <v>30</v>
      </c>
      <c r="B34" s="36">
        <v>-242.55825545171339</v>
      </c>
      <c r="C34" s="36">
        <v>-42.053582554517135</v>
      </c>
      <c r="D34" s="36">
        <v>-1251.8753894080996</v>
      </c>
      <c r="E34" s="36">
        <v>-47.299688473520249</v>
      </c>
      <c r="F34" s="36">
        <v>-33.697196261682244</v>
      </c>
      <c r="G34" s="36">
        <v>-419.55327102803739</v>
      </c>
      <c r="H34" s="36">
        <v>-270.23489096573206</v>
      </c>
      <c r="I34" s="36">
        <v>-131.69158878504672</v>
      </c>
      <c r="J34" s="36">
        <v>41.171339563862929</v>
      </c>
      <c r="K34" s="37">
        <v>2283.7457943925233</v>
      </c>
    </row>
    <row r="35" spans="1:11" ht="14.25" customHeight="1">
      <c r="A35" s="35" t="s">
        <v>31</v>
      </c>
      <c r="B35" s="36">
        <v>-441.07466063348414</v>
      </c>
      <c r="C35" s="36">
        <v>112.39592760180996</v>
      </c>
      <c r="D35" s="36">
        <v>-1389.5565610859728</v>
      </c>
      <c r="E35" s="36">
        <v>-35.807692307692307</v>
      </c>
      <c r="F35" s="36">
        <v>-31.018099547511312</v>
      </c>
      <c r="G35" s="36">
        <v>-381.88009049773757</v>
      </c>
      <c r="H35" s="36">
        <v>-316.77375565610862</v>
      </c>
      <c r="I35" s="36">
        <v>-137.10859728506787</v>
      </c>
      <c r="J35" s="36">
        <v>85.192307692307693</v>
      </c>
      <c r="K35" s="37">
        <v>2537.7013574660632</v>
      </c>
    </row>
    <row r="36" spans="1:11" ht="14.25" customHeight="1">
      <c r="A36" s="35" t="s">
        <v>32</v>
      </c>
      <c r="B36" s="36">
        <v>-754.97209302325587</v>
      </c>
      <c r="C36" s="36">
        <v>-75.744186046511629</v>
      </c>
      <c r="D36" s="36">
        <v>-1127.2697674418605</v>
      </c>
      <c r="E36" s="36">
        <v>-51.083720930232559</v>
      </c>
      <c r="F36" s="36">
        <v>-42.813953488372093</v>
      </c>
      <c r="G36" s="36">
        <v>-427.49767441860467</v>
      </c>
      <c r="H36" s="36">
        <v>-440.15813953488373</v>
      </c>
      <c r="I36" s="36">
        <v>-78.153488372093022</v>
      </c>
      <c r="J36" s="36">
        <v>149.64651162790699</v>
      </c>
      <c r="K36" s="37">
        <v>2901.3209302325581</v>
      </c>
    </row>
    <row r="37" spans="1:11" ht="14.25" customHeight="1">
      <c r="A37" s="35" t="s">
        <v>33</v>
      </c>
      <c r="B37" s="36">
        <v>-234.16555183946488</v>
      </c>
      <c r="C37" s="36">
        <v>-46.848662207357862</v>
      </c>
      <c r="D37" s="36">
        <v>-1221.482441471572</v>
      </c>
      <c r="E37" s="36">
        <v>-38.528428093645488</v>
      </c>
      <c r="F37" s="36">
        <v>-27.97742474916388</v>
      </c>
      <c r="G37" s="36">
        <v>-368.6588628762542</v>
      </c>
      <c r="H37" s="36">
        <v>-265.3252508361204</v>
      </c>
      <c r="I37" s="36">
        <v>-156.54347826086956</v>
      </c>
      <c r="J37" s="36">
        <v>17.36705685618729</v>
      </c>
      <c r="K37" s="37">
        <v>2127.9824414715717</v>
      </c>
    </row>
    <row r="38" spans="1:11" ht="14.25" customHeight="1">
      <c r="A38" s="35" t="s">
        <v>34</v>
      </c>
      <c r="B38" s="36">
        <v>-311.15762925598989</v>
      </c>
      <c r="C38" s="36">
        <v>-86.302648171500635</v>
      </c>
      <c r="D38" s="36">
        <v>-1258.8385876418663</v>
      </c>
      <c r="E38" s="36">
        <v>-69.110970996216892</v>
      </c>
      <c r="F38" s="36">
        <v>-27.051702395964693</v>
      </c>
      <c r="G38" s="36">
        <v>-384.8360655737705</v>
      </c>
      <c r="H38" s="36">
        <v>-209.09205548549812</v>
      </c>
      <c r="I38" s="36">
        <v>-53.150063051702396</v>
      </c>
      <c r="J38" s="36">
        <v>28.572509457755359</v>
      </c>
      <c r="K38" s="37">
        <v>2301.2446406052964</v>
      </c>
    </row>
    <row r="39" spans="1:11" ht="14.25" customHeight="1">
      <c r="A39" s="35" t="s">
        <v>35</v>
      </c>
      <c r="B39" s="36">
        <v>-280.1743772241993</v>
      </c>
      <c r="C39" s="36">
        <v>-46.847864768683273</v>
      </c>
      <c r="D39" s="36">
        <v>-1175.8798932384341</v>
      </c>
      <c r="E39" s="36">
        <v>-79.905693950177934</v>
      </c>
      <c r="F39" s="36">
        <v>-35.442170818505339</v>
      </c>
      <c r="G39" s="36">
        <v>-646.37099644128114</v>
      </c>
      <c r="H39" s="36">
        <v>-295.62722419928826</v>
      </c>
      <c r="I39" s="36">
        <v>-166.70729537366549</v>
      </c>
      <c r="J39" s="36">
        <v>168.95284697508896</v>
      </c>
      <c r="K39" s="37">
        <v>2665.8754448398577</v>
      </c>
    </row>
    <row r="40" spans="1:11" ht="14.25" customHeight="1">
      <c r="A40" s="35" t="s">
        <v>36</v>
      </c>
      <c r="B40" s="36">
        <v>-520.29126213592235</v>
      </c>
      <c r="C40" s="36">
        <v>-23.50485436893204</v>
      </c>
      <c r="D40" s="36">
        <v>-1011.3495145631068</v>
      </c>
      <c r="E40" s="36">
        <v>-224.80582524271844</v>
      </c>
      <c r="F40" s="36">
        <v>-42.922330097087375</v>
      </c>
      <c r="G40" s="36">
        <v>-366.99029126213594</v>
      </c>
      <c r="H40" s="36">
        <v>-225.28155339805826</v>
      </c>
      <c r="I40" s="36">
        <v>-208.29126213592232</v>
      </c>
      <c r="J40" s="36">
        <v>10.300970873786408</v>
      </c>
      <c r="K40" s="37">
        <v>2014.6407766990292</v>
      </c>
    </row>
    <row r="41" spans="1:11" ht="14.25" customHeight="1">
      <c r="A41" s="35" t="s">
        <v>37</v>
      </c>
      <c r="B41" s="36">
        <v>-311.16982323232321</v>
      </c>
      <c r="C41" s="36">
        <v>-39.790404040404042</v>
      </c>
      <c r="D41" s="36">
        <v>-984.58143939393938</v>
      </c>
      <c r="E41" s="36">
        <v>-103.68118686868686</v>
      </c>
      <c r="F41" s="36">
        <v>-33.340277777777779</v>
      </c>
      <c r="G41" s="36">
        <v>-453.280303030303</v>
      </c>
      <c r="H41" s="36">
        <v>-358.60669191919192</v>
      </c>
      <c r="I41" s="36">
        <v>-124.90656565656566</v>
      </c>
      <c r="J41" s="36">
        <v>106.95454545454545</v>
      </c>
      <c r="K41" s="37">
        <v>2365.8857323232323</v>
      </c>
    </row>
    <row r="42" spans="1:11" ht="14.25" customHeight="1">
      <c r="A42" s="35" t="s">
        <v>38</v>
      </c>
      <c r="B42" s="36">
        <v>-336.0109489051095</v>
      </c>
      <c r="C42" s="36">
        <v>-2.9987834549878345</v>
      </c>
      <c r="D42" s="36">
        <v>-877.88564476885642</v>
      </c>
      <c r="E42" s="36">
        <v>-44.392944038929443</v>
      </c>
      <c r="F42" s="36">
        <v>-32.31508515815085</v>
      </c>
      <c r="G42" s="36">
        <v>-415.53892944038927</v>
      </c>
      <c r="H42" s="36">
        <v>-493.14598540145988</v>
      </c>
      <c r="I42" s="36">
        <v>-152.27980535279806</v>
      </c>
      <c r="J42" s="36">
        <v>85.582725060827244</v>
      </c>
      <c r="K42" s="37">
        <v>2474.4063260340631</v>
      </c>
    </row>
    <row r="43" spans="1:11" ht="14.25" customHeight="1">
      <c r="A43" s="35" t="s">
        <v>39</v>
      </c>
      <c r="B43" s="36">
        <v>-239.91381495564005</v>
      </c>
      <c r="C43" s="36">
        <v>-79.918884664131809</v>
      </c>
      <c r="D43" s="36">
        <v>-1130.1381495564005</v>
      </c>
      <c r="E43" s="36">
        <v>-48.00760456273764</v>
      </c>
      <c r="F43" s="36">
        <v>-38.9936628643853</v>
      </c>
      <c r="G43" s="36">
        <v>-418.93409378960712</v>
      </c>
      <c r="H43" s="36">
        <v>-265.17110266159693</v>
      </c>
      <c r="I43" s="36">
        <v>-123.43852978453739</v>
      </c>
      <c r="J43" s="36">
        <v>111.88973384030419</v>
      </c>
      <c r="K43" s="37">
        <v>1988.1977186311788</v>
      </c>
    </row>
    <row r="44" spans="1:11" ht="14.25" customHeight="1">
      <c r="A44" s="35" t="s">
        <v>40</v>
      </c>
      <c r="B44" s="36">
        <v>-398.1357142857143</v>
      </c>
      <c r="C44" s="36">
        <v>1114.347619047619</v>
      </c>
      <c r="D44" s="36">
        <v>-856.2833333333333</v>
      </c>
      <c r="E44" s="36">
        <v>-123.22619047619048</v>
      </c>
      <c r="F44" s="36">
        <v>-31.433333333333334</v>
      </c>
      <c r="G44" s="36">
        <v>-395.99285714285713</v>
      </c>
      <c r="H44" s="36">
        <v>-1377.1642857142858</v>
      </c>
      <c r="I44" s="36">
        <v>-76.259523809523813</v>
      </c>
      <c r="J44" s="36">
        <v>-14.711904761904762</v>
      </c>
      <c r="K44" s="37">
        <v>2164.1023809523808</v>
      </c>
    </row>
    <row r="45" spans="1:11" ht="14.25" customHeight="1">
      <c r="A45" s="35" t="s">
        <v>41</v>
      </c>
      <c r="B45" s="36">
        <v>-395.36349924585221</v>
      </c>
      <c r="C45" s="36">
        <v>-85.182503770739061</v>
      </c>
      <c r="D45" s="36">
        <v>-1130.8853695324283</v>
      </c>
      <c r="E45" s="36">
        <v>-125.72247360482655</v>
      </c>
      <c r="F45" s="36">
        <v>-27.140271493212669</v>
      </c>
      <c r="G45" s="36">
        <v>-386.04223227752641</v>
      </c>
      <c r="H45" s="36">
        <v>-122.9502262443439</v>
      </c>
      <c r="I45" s="36">
        <v>-53.953242835595773</v>
      </c>
      <c r="J45" s="36">
        <v>75.444947209653094</v>
      </c>
      <c r="K45" s="37">
        <v>2271.0542986425339</v>
      </c>
    </row>
    <row r="46" spans="1:11" ht="14.25" customHeight="1">
      <c r="A46" s="35" t="s">
        <v>42</v>
      </c>
      <c r="B46" s="36">
        <v>-346.35989375830013</v>
      </c>
      <c r="C46" s="36">
        <v>-92.918326693227087</v>
      </c>
      <c r="D46" s="36">
        <v>-1003.1540504648075</v>
      </c>
      <c r="E46" s="36">
        <v>-302.97476759628154</v>
      </c>
      <c r="F46" s="36">
        <v>-31.714475431606907</v>
      </c>
      <c r="G46" s="36">
        <v>-396.9601593625498</v>
      </c>
      <c r="H46" s="36">
        <v>-245.27490039840637</v>
      </c>
      <c r="I46" s="36">
        <v>-59.789508632138116</v>
      </c>
      <c r="J46" s="36">
        <v>77.679946879150066</v>
      </c>
      <c r="K46" s="37">
        <v>2314.504648074369</v>
      </c>
    </row>
    <row r="47" spans="1:11" ht="14.25" customHeight="1">
      <c r="A47" s="35" t="s">
        <v>43</v>
      </c>
      <c r="B47" s="36">
        <v>-334.33641404805917</v>
      </c>
      <c r="C47" s="36">
        <v>-71.491682070240302</v>
      </c>
      <c r="D47" s="36">
        <v>-1023.9556377079482</v>
      </c>
      <c r="E47" s="36">
        <v>-82.859519408502777</v>
      </c>
      <c r="F47" s="36">
        <v>-34.674676524953789</v>
      </c>
      <c r="G47" s="36">
        <v>-422.09981515711644</v>
      </c>
      <c r="H47" s="36">
        <v>-264.26432532347502</v>
      </c>
      <c r="I47" s="36">
        <v>-70.543438077634008</v>
      </c>
      <c r="J47" s="36">
        <v>51.963031423290204</v>
      </c>
      <c r="K47" s="37">
        <v>2217.2144177449168</v>
      </c>
    </row>
    <row r="48" spans="1:11" ht="14.25" customHeight="1">
      <c r="A48" s="35" t="s">
        <v>44</v>
      </c>
      <c r="B48" s="36">
        <v>-1006.6002767618859</v>
      </c>
      <c r="C48" s="36">
        <v>-275.20262923791637</v>
      </c>
      <c r="D48" s="36">
        <v>-989.63437777997433</v>
      </c>
      <c r="E48" s="36">
        <v>-644.17297617870906</v>
      </c>
      <c r="F48" s="36">
        <v>-30.760502125135911</v>
      </c>
      <c r="G48" s="36">
        <v>-521.37086092715231</v>
      </c>
      <c r="H48" s="36">
        <v>-433.071958090343</v>
      </c>
      <c r="I48" s="36">
        <v>-184.67015913808441</v>
      </c>
      <c r="J48" s="36">
        <v>75.714045665711183</v>
      </c>
      <c r="K48" s="37">
        <v>4165.9010576257788</v>
      </c>
    </row>
    <row r="49" spans="1:11" ht="14.25" customHeight="1">
      <c r="A49" s="35" t="s">
        <v>45</v>
      </c>
      <c r="B49" s="36">
        <v>-456.21037998146431</v>
      </c>
      <c r="C49" s="36">
        <v>-180.11399443929565</v>
      </c>
      <c r="D49" s="36">
        <v>-858.07414272474512</v>
      </c>
      <c r="E49" s="36">
        <v>-329.66543095458758</v>
      </c>
      <c r="F49" s="36">
        <v>-7.6506024096385543</v>
      </c>
      <c r="G49" s="36">
        <v>-485.91380908248379</v>
      </c>
      <c r="H49" s="36">
        <v>-885.61909175162191</v>
      </c>
      <c r="I49" s="36">
        <v>-174.3994439295644</v>
      </c>
      <c r="J49" s="36">
        <v>66.191844300278035</v>
      </c>
      <c r="K49" s="37">
        <v>3261.0556070435587</v>
      </c>
    </row>
    <row r="50" spans="1:11" ht="14.25" customHeight="1">
      <c r="A50" s="35" t="s">
        <v>46</v>
      </c>
      <c r="B50" s="36">
        <v>-317.02453987730064</v>
      </c>
      <c r="C50" s="36">
        <v>-113.30061349693251</v>
      </c>
      <c r="D50" s="36">
        <v>-1380.5398773006134</v>
      </c>
      <c r="E50" s="36">
        <v>-24.392638036809817</v>
      </c>
      <c r="F50" s="36">
        <v>-7.0552147239263805</v>
      </c>
      <c r="G50" s="36">
        <v>-354.26687116564415</v>
      </c>
      <c r="H50" s="36">
        <v>-136.10429447852761</v>
      </c>
      <c r="I50" s="36">
        <v>-35.604294478527606</v>
      </c>
      <c r="J50" s="36">
        <v>51.371165644171782</v>
      </c>
      <c r="K50" s="37">
        <v>2268.5429447852762</v>
      </c>
    </row>
    <row r="51" spans="1:11" ht="14.25" customHeight="1">
      <c r="A51" s="35" t="s">
        <v>47</v>
      </c>
      <c r="B51" s="36">
        <v>-260.11676646706587</v>
      </c>
      <c r="C51" s="36">
        <v>-134.22754491017963</v>
      </c>
      <c r="D51" s="36">
        <v>-1068.7529940119759</v>
      </c>
      <c r="E51" s="36">
        <v>-191.37425149700599</v>
      </c>
      <c r="F51" s="36">
        <v>-31.655688622754489</v>
      </c>
      <c r="G51" s="36">
        <v>-446.22455089820357</v>
      </c>
      <c r="H51" s="36">
        <v>-388.89071856287427</v>
      </c>
      <c r="I51" s="36">
        <v>-109.68113772455089</v>
      </c>
      <c r="J51" s="36">
        <v>65.031437125748496</v>
      </c>
      <c r="K51" s="37">
        <v>2604.1437125748503</v>
      </c>
    </row>
    <row r="52" spans="1:11" ht="14.25" customHeight="1">
      <c r="A52" s="35" t="s">
        <v>48</v>
      </c>
      <c r="B52" s="36">
        <v>-330.53914988814319</v>
      </c>
      <c r="C52" s="36">
        <v>-92.856823266219237</v>
      </c>
      <c r="D52" s="36">
        <v>-1370.7002237136464</v>
      </c>
      <c r="E52" s="36">
        <v>-70.434004474272925</v>
      </c>
      <c r="F52" s="36">
        <v>-32.136465324384787</v>
      </c>
      <c r="G52" s="36">
        <v>-334.91498881431767</v>
      </c>
      <c r="H52" s="36">
        <v>-173.28635346756153</v>
      </c>
      <c r="I52" s="36">
        <v>-14.666666666666666</v>
      </c>
      <c r="J52" s="36">
        <v>58.234899328859058</v>
      </c>
      <c r="K52" s="37">
        <v>2398.62192393736</v>
      </c>
    </row>
    <row r="53" spans="1:11" ht="14.25" customHeight="1">
      <c r="A53" s="35" t="s">
        <v>49</v>
      </c>
      <c r="B53" s="36">
        <v>-350.14130434782606</v>
      </c>
      <c r="C53" s="36">
        <v>-125.40838509316769</v>
      </c>
      <c r="D53" s="36">
        <v>-1037.4037267080746</v>
      </c>
      <c r="E53" s="36">
        <v>-144.25776397515529</v>
      </c>
      <c r="F53" s="36">
        <v>-37.150621118012424</v>
      </c>
      <c r="G53" s="36">
        <v>-344.11956521739131</v>
      </c>
      <c r="H53" s="36">
        <v>-463.71273291925468</v>
      </c>
      <c r="I53" s="36">
        <v>-33.468167701863351</v>
      </c>
      <c r="J53" s="36">
        <v>51.604037267080749</v>
      </c>
      <c r="K53" s="37">
        <v>2506.4091614906833</v>
      </c>
    </row>
    <row r="54" spans="1:11" ht="14.25" customHeight="1">
      <c r="A54" s="35" t="s">
        <v>50</v>
      </c>
      <c r="B54" s="36">
        <v>-293.31496062992125</v>
      </c>
      <c r="C54" s="36">
        <v>-104.9251968503937</v>
      </c>
      <c r="D54" s="36">
        <v>-1144.5905511811025</v>
      </c>
      <c r="E54" s="36">
        <v>-29.346456692913385</v>
      </c>
      <c r="F54" s="36">
        <v>-39.996062992125985</v>
      </c>
      <c r="G54" s="36">
        <v>-365.89763779527561</v>
      </c>
      <c r="H54" s="36">
        <v>-72.850393700787407</v>
      </c>
      <c r="I54" s="36">
        <v>-45.606299212598422</v>
      </c>
      <c r="J54" s="36">
        <v>72.503937007874015</v>
      </c>
      <c r="K54" s="37">
        <v>2351.6259842519685</v>
      </c>
    </row>
    <row r="55" spans="1:11" ht="14.25" customHeight="1">
      <c r="A55" s="35" t="s">
        <v>51</v>
      </c>
      <c r="B55" s="36">
        <v>-214.92932786972486</v>
      </c>
      <c r="C55" s="36">
        <v>-275.20919589165027</v>
      </c>
      <c r="D55" s="36">
        <v>-913.33843329253364</v>
      </c>
      <c r="E55" s="36">
        <v>-475.947075727742</v>
      </c>
      <c r="F55" s="36">
        <v>-16.422968442339418</v>
      </c>
      <c r="G55" s="36">
        <v>-477.08102283007821</v>
      </c>
      <c r="H55" s="36">
        <v>-462.25368527486563</v>
      </c>
      <c r="I55" s="36">
        <v>-131.53496354637858</v>
      </c>
      <c r="J55" s="36">
        <v>74.216406790484811</v>
      </c>
      <c r="K55" s="37">
        <v>2842.4580384226492</v>
      </c>
    </row>
    <row r="56" spans="1:11" ht="14.25" customHeight="1">
      <c r="A56" s="35" t="s">
        <v>52</v>
      </c>
      <c r="B56" s="36">
        <v>-444.32618025751071</v>
      </c>
      <c r="C56" s="36">
        <v>-124.56652360515021</v>
      </c>
      <c r="D56" s="36">
        <v>-865.83261802575112</v>
      </c>
      <c r="E56" s="36">
        <v>-111.40343347639485</v>
      </c>
      <c r="F56" s="36">
        <v>-23.497854077253219</v>
      </c>
      <c r="G56" s="36">
        <v>-352.32618025751071</v>
      </c>
      <c r="H56" s="36">
        <v>-366.18025751072963</v>
      </c>
      <c r="I56" s="36">
        <v>-11.716738197424892</v>
      </c>
      <c r="J56" s="36">
        <v>-29.836909871244636</v>
      </c>
      <c r="K56" s="37">
        <v>2505.3819742489272</v>
      </c>
    </row>
    <row r="57" spans="1:11" ht="14.25" customHeight="1" thickBot="1">
      <c r="A57" s="41" t="s">
        <v>53</v>
      </c>
      <c r="B57" s="42">
        <v>-424.24665981500516</v>
      </c>
      <c r="C57" s="42">
        <v>-85.288797533401848</v>
      </c>
      <c r="D57" s="42">
        <v>-1123.1151079136691</v>
      </c>
      <c r="E57" s="42">
        <v>-104.51387461459404</v>
      </c>
      <c r="F57" s="42">
        <v>-37.601233299075027</v>
      </c>
      <c r="G57" s="42">
        <v>-321.57965056526206</v>
      </c>
      <c r="H57" s="42">
        <v>-426.14285714285717</v>
      </c>
      <c r="I57" s="42">
        <v>-93.378211716341212</v>
      </c>
      <c r="J57" s="42">
        <v>90.056526207605344</v>
      </c>
      <c r="K57" s="43">
        <v>2559.2404933196299</v>
      </c>
    </row>
    <row r="58" spans="1:11" ht="20.100000000000001" customHeight="1" thickBot="1">
      <c r="A58" s="75" t="s">
        <v>54</v>
      </c>
      <c r="B58" s="44">
        <v>-300.2716295796285</v>
      </c>
      <c r="C58" s="44">
        <v>-183.43833504026816</v>
      </c>
      <c r="D58" s="44">
        <v>-956.82561915180861</v>
      </c>
      <c r="E58" s="44">
        <v>-391.8708742609748</v>
      </c>
      <c r="F58" s="44">
        <v>-33.73163493319678</v>
      </c>
      <c r="G58" s="44">
        <v>-467.71418346445694</v>
      </c>
      <c r="H58" s="44">
        <v>-453.1902204273544</v>
      </c>
      <c r="I58" s="44">
        <v>-93.933714678087611</v>
      </c>
      <c r="J58" s="44">
        <v>60.495129416693821</v>
      </c>
      <c r="K58" s="45">
        <v>2815.8690412457522</v>
      </c>
    </row>
    <row r="59" spans="1:11" ht="18" customHeight="1" thickBot="1">
      <c r="A59" s="75" t="s">
        <v>59</v>
      </c>
      <c r="B59" s="44">
        <v>-271.83736402628483</v>
      </c>
      <c r="C59" s="44">
        <v>-204.1951935961427</v>
      </c>
      <c r="D59" s="44">
        <v>-960.44386969929258</v>
      </c>
      <c r="E59" s="44">
        <v>-425.45092658150816</v>
      </c>
      <c r="F59" s="44">
        <v>-38.032815087450338</v>
      </c>
      <c r="G59" s="44">
        <v>-445.15563175479969</v>
      </c>
      <c r="H59" s="44">
        <v>-495.80870933954373</v>
      </c>
      <c r="I59" s="44">
        <v>-105.07321954159524</v>
      </c>
      <c r="J59" s="44">
        <v>99.234152735273298</v>
      </c>
      <c r="K59" s="45">
        <v>2896.8877569530187</v>
      </c>
    </row>
    <row r="60" spans="1:11" ht="12.75">
      <c r="B60" s="11"/>
      <c r="C60" s="11"/>
      <c r="D60" s="11"/>
      <c r="E60" s="11"/>
      <c r="F60" s="11"/>
      <c r="G60" s="11"/>
      <c r="H60" s="11"/>
      <c r="I60" s="11"/>
      <c r="J60" s="11"/>
      <c r="K60" s="11"/>
    </row>
  </sheetData>
  <sheetProtection sheet="1" objects="1" scenarios="1"/>
  <mergeCells count="11">
    <mergeCell ref="G2:G4"/>
    <mergeCell ref="H2:H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rintOptions horizontalCentered="1"/>
  <pageMargins left="0" right="0" top="0.39370078740157483" bottom="0.59055118110236227" header="0.31496062992125984" footer="0.31496062992125984"/>
  <pageSetup paperSize="9" scale="8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D414063-053E-451E-94C0-BD303A97745A}"/>
</file>

<file path=customXml/itemProps2.xml><?xml version="1.0" encoding="utf-8"?>
<ds:datastoreItem xmlns:ds="http://schemas.openxmlformats.org/officeDocument/2006/customXml" ds:itemID="{7A854229-8E14-475E-A88D-6010FBEC533E}"/>
</file>

<file path=customXml/itemProps3.xml><?xml version="1.0" encoding="utf-8"?>
<ds:datastoreItem xmlns:ds="http://schemas.openxmlformats.org/officeDocument/2006/customXml" ds:itemID="{B42F2F23-5169-45D8-9003-D20C0D46F07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Charges</vt:lpstr>
      <vt:lpstr>Revenus</vt:lpstr>
      <vt:lpstr>Resultat net</vt:lpstr>
      <vt:lpstr>Charges par habitant</vt:lpstr>
      <vt:lpstr>Revenus par habitant</vt:lpstr>
      <vt:lpstr>Resultat net par habitant</vt:lpstr>
      <vt:lpstr>communes</vt:lpstr>
      <vt:lpstr>Charges!Zone_d_impression</vt:lpstr>
      <vt:lpstr>'Charges par habitant'!Zone_d_impression</vt:lpstr>
      <vt:lpstr>'Resultat net par habitant'!Zone_d_impression</vt:lpstr>
      <vt:lpstr>Revenus!Zone_d_impression</vt:lpstr>
      <vt:lpstr>'Revenus par habitant'!Zone_d_impression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2011-03-22T13:10:59Z</cp:lastPrinted>
  <dcterms:created xsi:type="dcterms:W3CDTF">1997-12-08T10:55:51Z</dcterms:created>
  <dcterms:modified xsi:type="dcterms:W3CDTF">2011-03-25T14:37:54Z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