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90" windowWidth="8520" windowHeight="5475" tabRatio="601"/>
  </bookViews>
  <sheets>
    <sheet name="Actif" sheetId="1" r:id="rId1"/>
    <sheet name="Passif" sheetId="2" r:id="rId2"/>
  </sheets>
  <definedNames>
    <definedName name="communes">Actif!$A$5:$A$57</definedName>
    <definedName name="numéros">Actif!#REF!</definedName>
    <definedName name="_xlnm.Print_Area" localSheetId="0">Actif!$A$1:$L$59</definedName>
    <definedName name="_xlnm.Print_Area" localSheetId="1">Passif!$A$1:$J$59</definedName>
  </definedNames>
  <calcPr calcId="125725"/>
</workbook>
</file>

<file path=xl/calcChain.xml><?xml version="1.0" encoding="utf-8"?>
<calcChain xmlns="http://schemas.openxmlformats.org/spreadsheetml/2006/main">
  <c r="I58" i="2"/>
  <c r="H58"/>
  <c r="G58"/>
  <c r="F58"/>
  <c r="E58"/>
  <c r="D58"/>
  <c r="C58"/>
  <c r="B58"/>
  <c r="J58" s="1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L56" i="1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57"/>
  <c r="K58"/>
  <c r="J58"/>
  <c r="I58"/>
  <c r="H58"/>
  <c r="G58"/>
  <c r="F58"/>
  <c r="E58"/>
  <c r="D58"/>
  <c r="C58"/>
  <c r="B58"/>
  <c r="L58" s="1"/>
  <c r="K58" i="2" s="1"/>
  <c r="K59" s="1"/>
</calcChain>
</file>

<file path=xl/sharedStrings.xml><?xml version="1.0" encoding="utf-8"?>
<sst xmlns="http://schemas.openxmlformats.org/spreadsheetml/2006/main" count="139" uniqueCount="81">
  <si>
    <t>Total</t>
  </si>
  <si>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</si>
  <si>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</si>
  <si>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</si>
  <si>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</si>
  <si>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</si>
  <si>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</si>
  <si>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</si>
  <si>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</si>
  <si>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</si>
  <si>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</si>
  <si>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</si>
  <si>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</si>
  <si>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</si>
  <si>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Corcelles-Cormondrèche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</si>
  <si>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</si>
  <si>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</si>
  <si>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</si>
  <si>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</si>
  <si>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</si>
  <si>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</si>
  <si>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</si>
  <si>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</si>
  <si>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</si>
  <si>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</si>
  <si>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</si>
  <si>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</si>
  <si>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Chézard-Saint-Martin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</si>
  <si>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</si>
  <si>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</si>
  <si>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</si>
  <si>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</si>
  <si>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</si>
  <si>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</si>
  <si>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</si>
  <si>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</si>
  <si>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</si>
  <si>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</si>
  <si>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</si>
  <si>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</si>
  <si>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</si>
  <si>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</si>
  <si>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</si>
  <si>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</si>
  <si>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</si>
  <si>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</si>
  <si>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</si>
  <si>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</si>
  <si>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</si>
  <si>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</si>
  <si>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</si>
  <si>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</si>
  <si>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La Tène</t>
  </si>
  <si>
    <t>Val-de-Travers</t>
  </si>
  <si>
    <t>Patrimoine financier</t>
  </si>
  <si>
    <t>Patrimoine administratif</t>
  </si>
  <si>
    <t>Avoirs</t>
  </si>
  <si>
    <t>Placements</t>
  </si>
  <si>
    <t>Avances</t>
  </si>
  <si>
    <t>Engagements</t>
  </si>
  <si>
    <t xml:space="preserve">Fortune </t>
  </si>
  <si>
    <t>Provisions</t>
  </si>
  <si>
    <t>réserves</t>
  </si>
  <si>
    <t>Communes</t>
  </si>
  <si>
    <t>Disponi-bilités</t>
  </si>
  <si>
    <t>Actifs transitoires</t>
  </si>
  <si>
    <t>Investis- sements</t>
  </si>
  <si>
    <t>Prêts et par-ticipations</t>
  </si>
  <si>
    <t>Décou-vert</t>
  </si>
  <si>
    <t>Fin. spéciaux</t>
  </si>
  <si>
    <t>Autres dépenses</t>
  </si>
  <si>
    <t>Subv. d'invest</t>
  </si>
  <si>
    <t>Engagements courants</t>
  </si>
  <si>
    <t>Financ. spéciaux</t>
  </si>
  <si>
    <t>Dettes à court terme</t>
  </si>
  <si>
    <t>Dettes à moyen et à long termes</t>
  </si>
  <si>
    <t>Engagements particuliers</t>
  </si>
  <si>
    <t>Passifs transitoires</t>
  </si>
  <si>
    <t>Bilans communaux à fin 2009. Actif</t>
  </si>
  <si>
    <t>Chiffres de 2008</t>
  </si>
  <si>
    <t>Bilans communaux à fin 2009. Passif</t>
  </si>
</sst>
</file>

<file path=xl/styles.xml><?xml version="1.0" encoding="utf-8"?>
<styleSheet xmlns="http://schemas.openxmlformats.org/spreadsheetml/2006/main">
  <numFmts count="1">
    <numFmt numFmtId="164" formatCode="&quot;Fr.&quot;#,##0;&quot;Fr.&quot;\ \-#,##0"/>
  </numFmts>
  <fonts count="11"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sz val="7.5"/>
      <name val="Arial"/>
      <family val="2"/>
    </font>
    <font>
      <b/>
      <sz val="7.5"/>
      <name val="Arial"/>
      <family val="2"/>
    </font>
    <font>
      <b/>
      <sz val="10"/>
      <color rgb="FFC00000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4" fillId="0" borderId="1" applyProtection="0">
      <alignment vertical="center"/>
      <protection locked="0"/>
    </xf>
  </cellStyleXfs>
  <cellXfs count="65">
    <xf numFmtId="0" fontId="0" fillId="0" borderId="0" xfId="0"/>
    <xf numFmtId="3" fontId="2" fillId="0" borderId="11" xfId="0" applyNumberFormat="1" applyFont="1" applyBorder="1" applyAlignment="1" applyProtection="1">
      <alignment vertical="center"/>
    </xf>
    <xf numFmtId="3" fontId="2" fillId="0" borderId="1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Protection="1"/>
    <xf numFmtId="0" fontId="8" fillId="2" borderId="21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3" fontId="1" fillId="2" borderId="23" xfId="1" applyFont="1" applyFill="1" applyBorder="1" applyAlignment="1" applyProtection="1">
      <alignment vertical="center"/>
    </xf>
    <xf numFmtId="3" fontId="2" fillId="0" borderId="18" xfId="0" applyNumberFormat="1" applyFont="1" applyBorder="1" applyAlignment="1" applyProtection="1">
      <alignment vertical="center"/>
    </xf>
    <xf numFmtId="3" fontId="2" fillId="0" borderId="5" xfId="0" applyNumberFormat="1" applyFont="1" applyBorder="1" applyAlignment="1" applyProtection="1">
      <alignment vertical="center"/>
    </xf>
    <xf numFmtId="3" fontId="10" fillId="2" borderId="23" xfId="1" applyFont="1" applyFill="1" applyBorder="1" applyAlignment="1" applyProtection="1">
      <alignment vertical="center"/>
    </xf>
    <xf numFmtId="3" fontId="1" fillId="2" borderId="21" xfId="1" applyFont="1" applyFill="1" applyBorder="1" applyAlignment="1" applyProtection="1">
      <alignment vertical="center"/>
    </xf>
    <xf numFmtId="3" fontId="2" fillId="0" borderId="19" xfId="0" applyNumberFormat="1" applyFont="1" applyBorder="1" applyAlignment="1" applyProtection="1">
      <alignment vertical="center"/>
    </xf>
    <xf numFmtId="3" fontId="2" fillId="0" borderId="4" xfId="0" applyNumberFormat="1" applyFont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3" fontId="5" fillId="0" borderId="24" xfId="0" applyNumberFormat="1" applyFont="1" applyBorder="1" applyAlignment="1" applyProtection="1">
      <alignment vertical="center"/>
    </xf>
    <xf numFmtId="3" fontId="5" fillId="0" borderId="25" xfId="0" applyNumberFormat="1" applyFont="1" applyBorder="1" applyAlignment="1" applyProtection="1">
      <alignment vertical="center"/>
    </xf>
    <xf numFmtId="3" fontId="5" fillId="0" borderId="26" xfId="0" applyNumberFormat="1" applyFont="1" applyBorder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4" fontId="2" fillId="0" borderId="0" xfId="0" applyNumberFormat="1" applyFont="1" applyProtection="1"/>
    <xf numFmtId="3" fontId="3" fillId="0" borderId="0" xfId="0" applyNumberFormat="1" applyFont="1" applyProtection="1"/>
    <xf numFmtId="0" fontId="7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vertical="center"/>
    </xf>
    <xf numFmtId="3" fontId="2" fillId="0" borderId="24" xfId="0" applyNumberFormat="1" applyFont="1" applyBorder="1" applyAlignment="1" applyProtection="1">
      <alignment vertical="center"/>
    </xf>
    <xf numFmtId="3" fontId="2" fillId="0" borderId="25" xfId="0" applyNumberFormat="1" applyFont="1" applyBorder="1" applyAlignment="1" applyProtection="1">
      <alignment vertical="center"/>
    </xf>
    <xf numFmtId="3" fontId="2" fillId="0" borderId="26" xfId="0" applyNumberFormat="1" applyFont="1" applyBorder="1" applyAlignment="1" applyProtection="1">
      <alignment vertical="center"/>
    </xf>
  </cellXfs>
  <cellStyles count="2">
    <cellStyle name="cadrage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0"/>
  <sheetViews>
    <sheetView tabSelected="1" zoomScale="150" workbookViewId="0">
      <pane xSplit="1" ySplit="4" topLeftCell="B14" activePane="bottomRight" state="frozenSplit"/>
      <selection pane="topRight" activeCell="C1" sqref="C1"/>
      <selection pane="bottomLeft" activeCell="A5" sqref="A5"/>
      <selection pane="bottomRight"/>
    </sheetView>
  </sheetViews>
  <sheetFormatPr baseColWidth="10" defaultColWidth="10.7109375" defaultRowHeight="7.5" customHeight="1"/>
  <cols>
    <col min="1" max="1" width="19.7109375" style="14" customWidth="1"/>
    <col min="2" max="5" width="9.7109375" style="14" customWidth="1"/>
    <col min="6" max="6" width="10.7109375" style="14" customWidth="1"/>
    <col min="7" max="8" width="8.7109375" style="14" customWidth="1"/>
    <col min="9" max="10" width="7.7109375" style="14" customWidth="1"/>
    <col min="11" max="11" width="5.7109375" style="14" customWidth="1"/>
    <col min="12" max="12" width="10.7109375" style="14" customWidth="1"/>
    <col min="13" max="54" width="10.7109375" style="13"/>
    <col min="55" max="16384" width="10.7109375" style="14"/>
  </cols>
  <sheetData>
    <row r="1" spans="1:12" s="5" customFormat="1" ht="20.100000000000001" customHeight="1" thickBot="1">
      <c r="A1" s="44" t="s">
        <v>78</v>
      </c>
      <c r="B1" s="45"/>
      <c r="C1" s="45"/>
      <c r="D1" s="45"/>
      <c r="E1" s="45"/>
      <c r="F1" s="45"/>
      <c r="G1" s="46"/>
      <c r="H1" s="46"/>
      <c r="I1" s="46"/>
      <c r="J1" s="46"/>
      <c r="K1" s="46"/>
      <c r="L1" s="6"/>
    </row>
    <row r="2" spans="1:12" ht="13.5" customHeight="1">
      <c r="A2" s="7" t="s">
        <v>63</v>
      </c>
      <c r="B2" s="47" t="s">
        <v>54</v>
      </c>
      <c r="C2" s="48"/>
      <c r="D2" s="48"/>
      <c r="E2" s="48"/>
      <c r="F2" s="48" t="s">
        <v>55</v>
      </c>
      <c r="G2" s="48"/>
      <c r="H2" s="48"/>
      <c r="I2" s="48"/>
      <c r="J2" s="49" t="s">
        <v>69</v>
      </c>
      <c r="K2" s="50" t="s">
        <v>68</v>
      </c>
      <c r="L2" s="51" t="s">
        <v>0</v>
      </c>
    </row>
    <row r="3" spans="1:12" ht="13.5" customHeight="1">
      <c r="A3" s="15"/>
      <c r="B3" s="52" t="s">
        <v>64</v>
      </c>
      <c r="C3" s="18" t="s">
        <v>56</v>
      </c>
      <c r="D3" s="18" t="s">
        <v>57</v>
      </c>
      <c r="E3" s="18" t="s">
        <v>65</v>
      </c>
      <c r="F3" s="18" t="s">
        <v>66</v>
      </c>
      <c r="G3" s="53" t="s">
        <v>67</v>
      </c>
      <c r="H3" s="18" t="s">
        <v>71</v>
      </c>
      <c r="I3" s="18" t="s">
        <v>70</v>
      </c>
      <c r="J3" s="54"/>
      <c r="K3" s="55"/>
      <c r="L3" s="56"/>
    </row>
    <row r="4" spans="1:12" ht="13.5" customHeight="1" thickBot="1">
      <c r="A4" s="23"/>
      <c r="B4" s="57"/>
      <c r="C4" s="26"/>
      <c r="D4" s="26"/>
      <c r="E4" s="26"/>
      <c r="F4" s="26"/>
      <c r="G4" s="58"/>
      <c r="H4" s="26"/>
      <c r="I4" s="26"/>
      <c r="J4" s="59" t="s">
        <v>58</v>
      </c>
      <c r="K4" s="58"/>
      <c r="L4" s="60"/>
    </row>
    <row r="5" spans="1:12" ht="14.25" customHeight="1">
      <c r="A5" s="30" t="s">
        <v>1</v>
      </c>
      <c r="B5" s="31">
        <v>9519575</v>
      </c>
      <c r="C5" s="32">
        <v>40628873</v>
      </c>
      <c r="D5" s="32">
        <v>222278010</v>
      </c>
      <c r="E5" s="32">
        <v>19870040</v>
      </c>
      <c r="F5" s="32">
        <v>228278486</v>
      </c>
      <c r="G5" s="32">
        <v>8153941</v>
      </c>
      <c r="H5" s="32">
        <v>842344</v>
      </c>
      <c r="I5" s="32">
        <v>0</v>
      </c>
      <c r="J5" s="32">
        <v>1397576</v>
      </c>
      <c r="K5" s="32">
        <v>0</v>
      </c>
      <c r="L5" s="1">
        <f t="shared" ref="L5:L56" si="0">SUM(B5:K5)</f>
        <v>530968845</v>
      </c>
    </row>
    <row r="6" spans="1:12" ht="14.25" customHeight="1">
      <c r="A6" s="30" t="s">
        <v>2</v>
      </c>
      <c r="B6" s="31">
        <v>2306143</v>
      </c>
      <c r="C6" s="32">
        <v>2968180</v>
      </c>
      <c r="D6" s="32">
        <v>2945076</v>
      </c>
      <c r="E6" s="32">
        <v>856677</v>
      </c>
      <c r="F6" s="32">
        <v>16949926</v>
      </c>
      <c r="G6" s="32">
        <v>119650</v>
      </c>
      <c r="H6" s="32">
        <v>0</v>
      </c>
      <c r="I6" s="32">
        <v>0</v>
      </c>
      <c r="J6" s="32">
        <v>666</v>
      </c>
      <c r="K6" s="32">
        <v>0</v>
      </c>
      <c r="L6" s="1">
        <f t="shared" si="0"/>
        <v>26146318</v>
      </c>
    </row>
    <row r="7" spans="1:12" ht="14.25" customHeight="1">
      <c r="A7" s="30" t="s">
        <v>3</v>
      </c>
      <c r="B7" s="31">
        <v>347697</v>
      </c>
      <c r="C7" s="32">
        <v>5898468</v>
      </c>
      <c r="D7" s="32">
        <v>6930542</v>
      </c>
      <c r="E7" s="32">
        <v>802702</v>
      </c>
      <c r="F7" s="32">
        <v>11270554</v>
      </c>
      <c r="G7" s="32">
        <v>525818</v>
      </c>
      <c r="H7" s="32">
        <v>0</v>
      </c>
      <c r="I7" s="32">
        <v>0</v>
      </c>
      <c r="J7" s="32">
        <v>0</v>
      </c>
      <c r="K7" s="32">
        <v>0</v>
      </c>
      <c r="L7" s="1">
        <f t="shared" si="0"/>
        <v>25775781</v>
      </c>
    </row>
    <row r="8" spans="1:12" ht="14.25" customHeight="1">
      <c r="A8" s="33" t="s">
        <v>52</v>
      </c>
      <c r="B8" s="31">
        <v>4469609</v>
      </c>
      <c r="C8" s="32">
        <v>4969920</v>
      </c>
      <c r="D8" s="32">
        <v>9332381</v>
      </c>
      <c r="E8" s="32">
        <v>1410845</v>
      </c>
      <c r="F8" s="32">
        <v>25408605</v>
      </c>
      <c r="G8" s="32">
        <v>7741021</v>
      </c>
      <c r="H8" s="32">
        <v>0</v>
      </c>
      <c r="I8" s="32">
        <v>0</v>
      </c>
      <c r="J8" s="32">
        <v>0</v>
      </c>
      <c r="K8" s="32">
        <v>0</v>
      </c>
      <c r="L8" s="1">
        <f t="shared" si="0"/>
        <v>53332381</v>
      </c>
    </row>
    <row r="9" spans="1:12" ht="14.25" customHeight="1">
      <c r="A9" s="30" t="s">
        <v>4</v>
      </c>
      <c r="B9" s="31">
        <v>1006741</v>
      </c>
      <c r="C9" s="32">
        <v>1544547</v>
      </c>
      <c r="D9" s="32">
        <v>1199905</v>
      </c>
      <c r="E9" s="32">
        <v>246449</v>
      </c>
      <c r="F9" s="32">
        <v>6616606</v>
      </c>
      <c r="G9" s="32">
        <v>76003</v>
      </c>
      <c r="H9" s="32">
        <v>0</v>
      </c>
      <c r="I9" s="32">
        <v>65687</v>
      </c>
      <c r="J9" s="32">
        <v>0</v>
      </c>
      <c r="K9" s="32">
        <v>0</v>
      </c>
      <c r="L9" s="1">
        <f t="shared" si="0"/>
        <v>10755938</v>
      </c>
    </row>
    <row r="10" spans="1:12" ht="14.25" customHeight="1">
      <c r="A10" s="30" t="s">
        <v>5</v>
      </c>
      <c r="B10" s="31">
        <v>914324</v>
      </c>
      <c r="C10" s="32">
        <v>1959390</v>
      </c>
      <c r="D10" s="32">
        <v>1919520</v>
      </c>
      <c r="E10" s="32">
        <v>589395</v>
      </c>
      <c r="F10" s="32">
        <v>6594025</v>
      </c>
      <c r="G10" s="32">
        <v>15500</v>
      </c>
      <c r="H10" s="32">
        <v>0</v>
      </c>
      <c r="I10" s="32">
        <v>0</v>
      </c>
      <c r="J10" s="32">
        <v>139136</v>
      </c>
      <c r="K10" s="32">
        <v>0</v>
      </c>
      <c r="L10" s="1">
        <f t="shared" si="0"/>
        <v>12131290</v>
      </c>
    </row>
    <row r="11" spans="1:12" ht="14.25" customHeight="1">
      <c r="A11" s="30" t="s">
        <v>6</v>
      </c>
      <c r="B11" s="31">
        <v>315960</v>
      </c>
      <c r="C11" s="32">
        <v>280231</v>
      </c>
      <c r="D11" s="32">
        <v>2015570</v>
      </c>
      <c r="E11" s="32">
        <v>61066</v>
      </c>
      <c r="F11" s="32">
        <v>1648188</v>
      </c>
      <c r="G11" s="32">
        <v>1</v>
      </c>
      <c r="H11" s="32">
        <v>0</v>
      </c>
      <c r="I11" s="32">
        <v>0</v>
      </c>
      <c r="J11" s="32">
        <v>0</v>
      </c>
      <c r="K11" s="32">
        <v>0</v>
      </c>
      <c r="L11" s="1">
        <f t="shared" si="0"/>
        <v>4321016</v>
      </c>
    </row>
    <row r="12" spans="1:12" ht="14.25" customHeight="1">
      <c r="A12" s="30" t="s">
        <v>7</v>
      </c>
      <c r="B12" s="31">
        <v>385124</v>
      </c>
      <c r="C12" s="32">
        <v>5068163</v>
      </c>
      <c r="D12" s="32">
        <v>2387851</v>
      </c>
      <c r="E12" s="32">
        <v>1301798</v>
      </c>
      <c r="F12" s="32">
        <v>35307582</v>
      </c>
      <c r="G12" s="32">
        <v>1882392</v>
      </c>
      <c r="H12" s="32">
        <v>25500</v>
      </c>
      <c r="I12" s="32">
        <v>0</v>
      </c>
      <c r="J12" s="32">
        <v>249337</v>
      </c>
      <c r="K12" s="32">
        <v>0</v>
      </c>
      <c r="L12" s="1">
        <f t="shared" si="0"/>
        <v>46607747</v>
      </c>
    </row>
    <row r="13" spans="1:12" ht="14.25" customHeight="1">
      <c r="A13" s="30" t="s">
        <v>8</v>
      </c>
      <c r="B13" s="31">
        <v>2811825</v>
      </c>
      <c r="C13" s="32">
        <v>1251961</v>
      </c>
      <c r="D13" s="32">
        <v>663736</v>
      </c>
      <c r="E13" s="32">
        <v>0</v>
      </c>
      <c r="F13" s="32">
        <v>13286246</v>
      </c>
      <c r="G13" s="32">
        <v>0</v>
      </c>
      <c r="H13" s="32">
        <v>0</v>
      </c>
      <c r="I13" s="32">
        <v>0</v>
      </c>
      <c r="J13" s="32">
        <v>126647</v>
      </c>
      <c r="K13" s="32">
        <v>0</v>
      </c>
      <c r="L13" s="1">
        <f t="shared" si="0"/>
        <v>18140415</v>
      </c>
    </row>
    <row r="14" spans="1:12" ht="14.25" customHeight="1">
      <c r="A14" s="30" t="s">
        <v>9</v>
      </c>
      <c r="B14" s="31">
        <v>7823321</v>
      </c>
      <c r="C14" s="32">
        <v>6432838</v>
      </c>
      <c r="D14" s="32">
        <v>5921120</v>
      </c>
      <c r="E14" s="32">
        <v>3519770</v>
      </c>
      <c r="F14" s="32">
        <v>24071727</v>
      </c>
      <c r="G14" s="32">
        <v>238400</v>
      </c>
      <c r="H14" s="32">
        <v>92338</v>
      </c>
      <c r="I14" s="32">
        <v>498162</v>
      </c>
      <c r="J14" s="32">
        <v>58758</v>
      </c>
      <c r="K14" s="32">
        <v>0</v>
      </c>
      <c r="L14" s="1">
        <f t="shared" si="0"/>
        <v>48656434</v>
      </c>
    </row>
    <row r="15" spans="1:12" ht="14.25" customHeight="1">
      <c r="A15" s="30" t="s">
        <v>10</v>
      </c>
      <c r="B15" s="31">
        <v>5843593</v>
      </c>
      <c r="C15" s="32">
        <v>5494358</v>
      </c>
      <c r="D15" s="32">
        <v>4162543</v>
      </c>
      <c r="E15" s="32">
        <v>551620</v>
      </c>
      <c r="F15" s="32">
        <v>25964662</v>
      </c>
      <c r="G15" s="32">
        <v>132956</v>
      </c>
      <c r="H15" s="32">
        <v>0</v>
      </c>
      <c r="I15" s="32">
        <v>0</v>
      </c>
      <c r="J15" s="32">
        <v>140149</v>
      </c>
      <c r="K15" s="32">
        <v>0</v>
      </c>
      <c r="L15" s="1">
        <f t="shared" si="0"/>
        <v>42289881</v>
      </c>
    </row>
    <row r="16" spans="1:12" ht="14.25" customHeight="1">
      <c r="A16" s="30" t="s">
        <v>11</v>
      </c>
      <c r="B16" s="31">
        <v>4046270</v>
      </c>
      <c r="C16" s="32">
        <v>5452344</v>
      </c>
      <c r="D16" s="32">
        <v>3612280</v>
      </c>
      <c r="E16" s="32">
        <v>840</v>
      </c>
      <c r="F16" s="32">
        <v>25339326</v>
      </c>
      <c r="G16" s="32">
        <v>454200</v>
      </c>
      <c r="H16" s="32">
        <v>0</v>
      </c>
      <c r="I16" s="32">
        <v>0</v>
      </c>
      <c r="J16" s="32">
        <v>0</v>
      </c>
      <c r="K16" s="32">
        <v>0</v>
      </c>
      <c r="L16" s="1">
        <f t="shared" si="0"/>
        <v>38905260</v>
      </c>
    </row>
    <row r="17" spans="1:12" ht="14.25" customHeight="1">
      <c r="A17" s="30" t="s">
        <v>12</v>
      </c>
      <c r="B17" s="31">
        <v>307060</v>
      </c>
      <c r="C17" s="32">
        <v>2328095</v>
      </c>
      <c r="D17" s="32">
        <v>7565520</v>
      </c>
      <c r="E17" s="32">
        <v>285179</v>
      </c>
      <c r="F17" s="32">
        <v>5579666</v>
      </c>
      <c r="G17" s="32">
        <v>25465</v>
      </c>
      <c r="H17" s="32">
        <v>0</v>
      </c>
      <c r="I17" s="32">
        <v>0</v>
      </c>
      <c r="J17" s="32">
        <v>61871</v>
      </c>
      <c r="K17" s="32">
        <v>0</v>
      </c>
      <c r="L17" s="1">
        <f t="shared" si="0"/>
        <v>16152856</v>
      </c>
    </row>
    <row r="18" spans="1:12" ht="14.25" customHeight="1">
      <c r="A18" s="30" t="s">
        <v>13</v>
      </c>
      <c r="B18" s="31">
        <v>340291</v>
      </c>
      <c r="C18" s="32">
        <v>10024091</v>
      </c>
      <c r="D18" s="32">
        <v>7779180</v>
      </c>
      <c r="E18" s="32">
        <v>227422</v>
      </c>
      <c r="F18" s="32">
        <v>34785155</v>
      </c>
      <c r="G18" s="32">
        <v>496986</v>
      </c>
      <c r="H18" s="32">
        <v>0</v>
      </c>
      <c r="I18" s="32">
        <v>0</v>
      </c>
      <c r="J18" s="32">
        <v>71054</v>
      </c>
      <c r="K18" s="32">
        <v>0</v>
      </c>
      <c r="L18" s="1">
        <f t="shared" si="0"/>
        <v>53724179</v>
      </c>
    </row>
    <row r="19" spans="1:12" ht="14.25" customHeight="1">
      <c r="A19" s="30" t="s">
        <v>14</v>
      </c>
      <c r="B19" s="31">
        <v>6911959</v>
      </c>
      <c r="C19" s="32">
        <v>4626622</v>
      </c>
      <c r="D19" s="32">
        <v>442126</v>
      </c>
      <c r="E19" s="32">
        <v>2264679</v>
      </c>
      <c r="F19" s="32">
        <v>30179972</v>
      </c>
      <c r="G19" s="32">
        <v>61500</v>
      </c>
      <c r="H19" s="32">
        <v>0</v>
      </c>
      <c r="I19" s="32">
        <v>105262</v>
      </c>
      <c r="J19" s="32">
        <v>0</v>
      </c>
      <c r="K19" s="32">
        <v>0</v>
      </c>
      <c r="L19" s="1">
        <f t="shared" si="0"/>
        <v>44592120</v>
      </c>
    </row>
    <row r="20" spans="1:12" ht="14.25" customHeight="1">
      <c r="A20" s="30" t="s">
        <v>15</v>
      </c>
      <c r="B20" s="31">
        <v>1340302</v>
      </c>
      <c r="C20" s="32">
        <v>1888571</v>
      </c>
      <c r="D20" s="32">
        <v>860142</v>
      </c>
      <c r="E20" s="32">
        <v>0</v>
      </c>
      <c r="F20" s="32">
        <v>7718796</v>
      </c>
      <c r="G20" s="32">
        <v>77704</v>
      </c>
      <c r="H20" s="32">
        <v>0</v>
      </c>
      <c r="I20" s="32">
        <v>0</v>
      </c>
      <c r="J20" s="32">
        <v>0</v>
      </c>
      <c r="K20" s="32">
        <v>0</v>
      </c>
      <c r="L20" s="1">
        <f t="shared" si="0"/>
        <v>11885515</v>
      </c>
    </row>
    <row r="21" spans="1:12" ht="14.25" customHeight="1">
      <c r="A21" s="30" t="s">
        <v>16</v>
      </c>
      <c r="B21" s="31">
        <v>480438</v>
      </c>
      <c r="C21" s="32">
        <v>995226</v>
      </c>
      <c r="D21" s="32">
        <v>572901</v>
      </c>
      <c r="E21" s="32">
        <v>405329</v>
      </c>
      <c r="F21" s="32">
        <v>6013852</v>
      </c>
      <c r="G21" s="32">
        <v>55978</v>
      </c>
      <c r="H21" s="32">
        <v>33178</v>
      </c>
      <c r="I21" s="32">
        <v>0</v>
      </c>
      <c r="J21" s="32">
        <v>14048</v>
      </c>
      <c r="K21" s="32">
        <v>0</v>
      </c>
      <c r="L21" s="1">
        <f t="shared" si="0"/>
        <v>8570950</v>
      </c>
    </row>
    <row r="22" spans="1:12" ht="14.25" customHeight="1">
      <c r="A22" s="30" t="s">
        <v>17</v>
      </c>
      <c r="B22" s="31">
        <v>301547</v>
      </c>
      <c r="C22" s="32">
        <v>78576</v>
      </c>
      <c r="D22" s="32">
        <v>360626</v>
      </c>
      <c r="E22" s="32">
        <v>22099</v>
      </c>
      <c r="F22" s="32">
        <v>158007</v>
      </c>
      <c r="G22" s="32">
        <v>131000</v>
      </c>
      <c r="H22" s="32">
        <v>0</v>
      </c>
      <c r="I22" s="32">
        <v>0</v>
      </c>
      <c r="J22" s="32">
        <v>0</v>
      </c>
      <c r="K22" s="32">
        <v>0</v>
      </c>
      <c r="L22" s="1">
        <f t="shared" si="0"/>
        <v>1051855</v>
      </c>
    </row>
    <row r="23" spans="1:12" ht="14.25" customHeight="1">
      <c r="A23" s="30" t="s">
        <v>18</v>
      </c>
      <c r="B23" s="31">
        <v>1634081</v>
      </c>
      <c r="C23" s="32">
        <v>3725821</v>
      </c>
      <c r="D23" s="32">
        <v>2407435</v>
      </c>
      <c r="E23" s="32">
        <v>19067</v>
      </c>
      <c r="F23" s="32">
        <v>18925805</v>
      </c>
      <c r="G23" s="32">
        <v>255430</v>
      </c>
      <c r="H23" s="32">
        <v>0</v>
      </c>
      <c r="I23" s="32">
        <v>0</v>
      </c>
      <c r="J23" s="32">
        <v>55428</v>
      </c>
      <c r="K23" s="32">
        <v>0</v>
      </c>
      <c r="L23" s="1">
        <f t="shared" si="0"/>
        <v>27023067</v>
      </c>
    </row>
    <row r="24" spans="1:12" ht="14.25" customHeight="1">
      <c r="A24" s="30" t="s">
        <v>19</v>
      </c>
      <c r="B24" s="31">
        <v>2055146</v>
      </c>
      <c r="C24" s="32">
        <v>2203822</v>
      </c>
      <c r="D24" s="32">
        <v>742999</v>
      </c>
      <c r="E24" s="32">
        <v>0</v>
      </c>
      <c r="F24" s="32">
        <v>7882396</v>
      </c>
      <c r="G24" s="32">
        <v>82680</v>
      </c>
      <c r="H24" s="32">
        <v>163260</v>
      </c>
      <c r="I24" s="32">
        <v>0</v>
      </c>
      <c r="J24" s="32">
        <v>0</v>
      </c>
      <c r="K24" s="32">
        <v>0</v>
      </c>
      <c r="L24" s="1">
        <f t="shared" si="0"/>
        <v>13130303</v>
      </c>
    </row>
    <row r="25" spans="1:12" ht="14.25" customHeight="1">
      <c r="A25" s="30" t="s">
        <v>20</v>
      </c>
      <c r="B25" s="31">
        <v>136737</v>
      </c>
      <c r="C25" s="32">
        <v>3512661</v>
      </c>
      <c r="D25" s="32">
        <v>1777629</v>
      </c>
      <c r="E25" s="32">
        <v>626985</v>
      </c>
      <c r="F25" s="32">
        <v>10431386</v>
      </c>
      <c r="G25" s="32">
        <v>34100</v>
      </c>
      <c r="H25" s="32">
        <v>298627</v>
      </c>
      <c r="I25" s="32">
        <v>0</v>
      </c>
      <c r="J25" s="32">
        <v>15841</v>
      </c>
      <c r="K25" s="32">
        <v>0</v>
      </c>
      <c r="L25" s="1">
        <f t="shared" si="0"/>
        <v>16833966</v>
      </c>
    </row>
    <row r="26" spans="1:12" ht="14.25" customHeight="1">
      <c r="A26" s="30" t="s">
        <v>21</v>
      </c>
      <c r="B26" s="31">
        <v>249113</v>
      </c>
      <c r="C26" s="32">
        <v>108650</v>
      </c>
      <c r="D26" s="32">
        <v>471103</v>
      </c>
      <c r="E26" s="32">
        <v>13946</v>
      </c>
      <c r="F26" s="32">
        <v>835464</v>
      </c>
      <c r="G26" s="32">
        <v>9920</v>
      </c>
      <c r="H26" s="32">
        <v>0</v>
      </c>
      <c r="I26" s="32">
        <v>0</v>
      </c>
      <c r="J26" s="32">
        <v>0</v>
      </c>
      <c r="K26" s="32">
        <v>0</v>
      </c>
      <c r="L26" s="1">
        <f t="shared" si="0"/>
        <v>1688196</v>
      </c>
    </row>
    <row r="27" spans="1:12" ht="14.25" customHeight="1">
      <c r="A27" s="30" t="s">
        <v>22</v>
      </c>
      <c r="B27" s="31">
        <v>957884</v>
      </c>
      <c r="C27" s="32">
        <v>185183</v>
      </c>
      <c r="D27" s="32">
        <v>10700</v>
      </c>
      <c r="E27" s="32">
        <v>66440</v>
      </c>
      <c r="F27" s="32">
        <v>1310156</v>
      </c>
      <c r="G27" s="32">
        <v>2500</v>
      </c>
      <c r="H27" s="32">
        <v>0</v>
      </c>
      <c r="I27" s="32">
        <v>0</v>
      </c>
      <c r="J27" s="32">
        <v>0</v>
      </c>
      <c r="K27" s="32">
        <v>0</v>
      </c>
      <c r="L27" s="1">
        <f t="shared" si="0"/>
        <v>2532863</v>
      </c>
    </row>
    <row r="28" spans="1:12" ht="14.25" customHeight="1">
      <c r="A28" s="30" t="s">
        <v>23</v>
      </c>
      <c r="B28" s="31">
        <v>85028</v>
      </c>
      <c r="C28" s="32">
        <v>326168</v>
      </c>
      <c r="D28" s="32">
        <v>712254</v>
      </c>
      <c r="E28" s="32">
        <v>137114</v>
      </c>
      <c r="F28" s="32">
        <v>2692809</v>
      </c>
      <c r="G28" s="32">
        <v>3100</v>
      </c>
      <c r="H28" s="32">
        <v>0</v>
      </c>
      <c r="I28" s="32">
        <v>0</v>
      </c>
      <c r="J28" s="32">
        <v>3448</v>
      </c>
      <c r="K28" s="32">
        <v>0</v>
      </c>
      <c r="L28" s="1">
        <f t="shared" si="0"/>
        <v>3959921</v>
      </c>
    </row>
    <row r="29" spans="1:12" ht="14.25" customHeight="1">
      <c r="A29" s="33" t="s">
        <v>53</v>
      </c>
      <c r="B29" s="31">
        <v>879640</v>
      </c>
      <c r="C29" s="32">
        <v>14004632</v>
      </c>
      <c r="D29" s="32">
        <v>6148356</v>
      </c>
      <c r="E29" s="32">
        <v>4670393</v>
      </c>
      <c r="F29" s="32">
        <v>72350454</v>
      </c>
      <c r="G29" s="32">
        <v>5641506</v>
      </c>
      <c r="H29" s="32">
        <v>0</v>
      </c>
      <c r="I29" s="32">
        <v>684947</v>
      </c>
      <c r="J29" s="32">
        <v>0</v>
      </c>
      <c r="K29" s="32">
        <v>0</v>
      </c>
      <c r="L29" s="1">
        <f t="shared" si="0"/>
        <v>104379928</v>
      </c>
    </row>
    <row r="30" spans="1:12" ht="14.25" customHeight="1">
      <c r="A30" s="30" t="s">
        <v>24</v>
      </c>
      <c r="B30" s="31">
        <v>269312</v>
      </c>
      <c r="C30" s="32">
        <v>549253</v>
      </c>
      <c r="D30" s="32">
        <v>4868744</v>
      </c>
      <c r="E30" s="32">
        <v>96769</v>
      </c>
      <c r="F30" s="32">
        <v>1660518</v>
      </c>
      <c r="G30" s="32">
        <v>5859</v>
      </c>
      <c r="H30" s="32">
        <v>3958</v>
      </c>
      <c r="I30" s="32">
        <v>0</v>
      </c>
      <c r="J30" s="32">
        <v>9891</v>
      </c>
      <c r="K30" s="32">
        <v>0</v>
      </c>
      <c r="L30" s="1">
        <f t="shared" si="0"/>
        <v>7464304</v>
      </c>
    </row>
    <row r="31" spans="1:12" ht="14.25" customHeight="1">
      <c r="A31" s="30" t="s">
        <v>25</v>
      </c>
      <c r="B31" s="31">
        <v>122359</v>
      </c>
      <c r="C31" s="32">
        <v>562489</v>
      </c>
      <c r="D31" s="32">
        <v>1738221</v>
      </c>
      <c r="E31" s="32">
        <v>248612</v>
      </c>
      <c r="F31" s="32">
        <v>7561067</v>
      </c>
      <c r="G31" s="32">
        <v>2000</v>
      </c>
      <c r="H31" s="32">
        <v>0</v>
      </c>
      <c r="I31" s="32">
        <v>0</v>
      </c>
      <c r="J31" s="32">
        <v>0</v>
      </c>
      <c r="K31" s="32">
        <v>0</v>
      </c>
      <c r="L31" s="1">
        <f t="shared" si="0"/>
        <v>10234748</v>
      </c>
    </row>
    <row r="32" spans="1:12" ht="14.25" customHeight="1">
      <c r="A32" s="30" t="s">
        <v>26</v>
      </c>
      <c r="B32" s="31">
        <v>1966601</v>
      </c>
      <c r="C32" s="32">
        <v>2317744</v>
      </c>
      <c r="D32" s="32">
        <v>7442746</v>
      </c>
      <c r="E32" s="32">
        <v>333757</v>
      </c>
      <c r="F32" s="32">
        <v>7869718</v>
      </c>
      <c r="G32" s="32">
        <v>128720</v>
      </c>
      <c r="H32" s="32">
        <v>0</v>
      </c>
      <c r="I32" s="32">
        <v>0</v>
      </c>
      <c r="J32" s="32">
        <v>0</v>
      </c>
      <c r="K32" s="32">
        <v>0</v>
      </c>
      <c r="L32" s="1">
        <f t="shared" si="0"/>
        <v>20059286</v>
      </c>
    </row>
    <row r="33" spans="1:12" ht="14.25" customHeight="1">
      <c r="A33" s="30" t="s">
        <v>27</v>
      </c>
      <c r="B33" s="31">
        <v>1092590</v>
      </c>
      <c r="C33" s="32">
        <v>1847240</v>
      </c>
      <c r="D33" s="32">
        <v>908785</v>
      </c>
      <c r="E33" s="32">
        <v>580679</v>
      </c>
      <c r="F33" s="32">
        <v>9088028</v>
      </c>
      <c r="G33" s="32">
        <v>41800</v>
      </c>
      <c r="H33" s="32">
        <v>0</v>
      </c>
      <c r="I33" s="32">
        <v>0</v>
      </c>
      <c r="J33" s="32">
        <v>0</v>
      </c>
      <c r="K33" s="32">
        <v>0</v>
      </c>
      <c r="L33" s="1">
        <f t="shared" si="0"/>
        <v>13559122</v>
      </c>
    </row>
    <row r="34" spans="1:12" ht="14.25" customHeight="1">
      <c r="A34" s="30" t="s">
        <v>28</v>
      </c>
      <c r="B34" s="31">
        <v>530528</v>
      </c>
      <c r="C34" s="32">
        <v>1314309</v>
      </c>
      <c r="D34" s="32">
        <v>1023339</v>
      </c>
      <c r="E34" s="32">
        <v>1032530</v>
      </c>
      <c r="F34" s="32">
        <v>7547674</v>
      </c>
      <c r="G34" s="32">
        <v>66000</v>
      </c>
      <c r="H34" s="32">
        <v>0</v>
      </c>
      <c r="I34" s="32">
        <v>0</v>
      </c>
      <c r="J34" s="32">
        <v>0</v>
      </c>
      <c r="K34" s="32">
        <v>0</v>
      </c>
      <c r="L34" s="1">
        <f t="shared" si="0"/>
        <v>11514380</v>
      </c>
    </row>
    <row r="35" spans="1:12" ht="14.25" customHeight="1">
      <c r="A35" s="30" t="s">
        <v>29</v>
      </c>
      <c r="B35" s="31">
        <v>102094</v>
      </c>
      <c r="C35" s="32">
        <v>151082</v>
      </c>
      <c r="D35" s="32">
        <v>777406</v>
      </c>
      <c r="E35" s="32">
        <v>274061</v>
      </c>
      <c r="F35" s="32">
        <v>2783614</v>
      </c>
      <c r="G35" s="32">
        <v>21000</v>
      </c>
      <c r="H35" s="32">
        <v>0</v>
      </c>
      <c r="I35" s="32">
        <v>0</v>
      </c>
      <c r="J35" s="32">
        <v>5692</v>
      </c>
      <c r="K35" s="32">
        <v>0</v>
      </c>
      <c r="L35" s="1">
        <f t="shared" si="0"/>
        <v>4114949</v>
      </c>
    </row>
    <row r="36" spans="1:12" ht="14.25" customHeight="1">
      <c r="A36" s="30" t="s">
        <v>30</v>
      </c>
      <c r="B36" s="31">
        <v>26084</v>
      </c>
      <c r="C36" s="32">
        <v>315679</v>
      </c>
      <c r="D36" s="32">
        <v>2285256</v>
      </c>
      <c r="E36" s="32">
        <v>154955</v>
      </c>
      <c r="F36" s="32">
        <v>1643723</v>
      </c>
      <c r="G36" s="32">
        <v>28200</v>
      </c>
      <c r="H36" s="32">
        <v>0</v>
      </c>
      <c r="I36" s="32">
        <v>0</v>
      </c>
      <c r="J36" s="32">
        <v>4685</v>
      </c>
      <c r="K36" s="32">
        <v>0</v>
      </c>
      <c r="L36" s="1">
        <f t="shared" si="0"/>
        <v>4458582</v>
      </c>
    </row>
    <row r="37" spans="1:12" ht="14.25" customHeight="1">
      <c r="A37" s="30" t="s">
        <v>31</v>
      </c>
      <c r="B37" s="31">
        <v>458673</v>
      </c>
      <c r="C37" s="32">
        <v>612289</v>
      </c>
      <c r="D37" s="32">
        <v>2247654</v>
      </c>
      <c r="E37" s="32">
        <v>104945</v>
      </c>
      <c r="F37" s="32">
        <v>6581111</v>
      </c>
      <c r="G37" s="32">
        <v>27100</v>
      </c>
      <c r="H37" s="32">
        <v>0</v>
      </c>
      <c r="I37" s="32">
        <v>0</v>
      </c>
      <c r="J37" s="32">
        <v>0</v>
      </c>
      <c r="K37" s="32">
        <v>0</v>
      </c>
      <c r="L37" s="1">
        <f t="shared" si="0"/>
        <v>10031772</v>
      </c>
    </row>
    <row r="38" spans="1:12" ht="14.25" customHeight="1">
      <c r="A38" s="30" t="s">
        <v>32</v>
      </c>
      <c r="B38" s="31">
        <v>616548</v>
      </c>
      <c r="C38" s="32">
        <v>802689</v>
      </c>
      <c r="D38" s="32">
        <v>3627554</v>
      </c>
      <c r="E38" s="32">
        <v>225735</v>
      </c>
      <c r="F38" s="32">
        <v>7264012</v>
      </c>
      <c r="G38" s="32">
        <v>0</v>
      </c>
      <c r="H38" s="32">
        <v>0</v>
      </c>
      <c r="I38" s="32">
        <v>0</v>
      </c>
      <c r="J38" s="32">
        <v>25525</v>
      </c>
      <c r="K38" s="32">
        <v>0</v>
      </c>
      <c r="L38" s="1">
        <f t="shared" si="0"/>
        <v>12562063</v>
      </c>
    </row>
    <row r="39" spans="1:12" ht="14.25" customHeight="1">
      <c r="A39" s="30" t="s">
        <v>33</v>
      </c>
      <c r="B39" s="31">
        <v>941243</v>
      </c>
      <c r="C39" s="32">
        <v>964685</v>
      </c>
      <c r="D39" s="32">
        <v>3534915</v>
      </c>
      <c r="E39" s="32">
        <v>363091</v>
      </c>
      <c r="F39" s="32">
        <v>4673799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1">
        <f t="shared" si="0"/>
        <v>10477733</v>
      </c>
    </row>
    <row r="40" spans="1:12" ht="14.25" customHeight="1">
      <c r="A40" s="30" t="s">
        <v>34</v>
      </c>
      <c r="B40" s="31">
        <v>94127</v>
      </c>
      <c r="C40" s="32">
        <v>80830</v>
      </c>
      <c r="D40" s="32">
        <v>562385</v>
      </c>
      <c r="E40" s="32">
        <v>24903</v>
      </c>
      <c r="F40" s="32">
        <v>677266</v>
      </c>
      <c r="G40" s="32">
        <v>1</v>
      </c>
      <c r="H40" s="32">
        <v>79600</v>
      </c>
      <c r="I40" s="32">
        <v>0</v>
      </c>
      <c r="J40" s="32">
        <v>0</v>
      </c>
      <c r="K40" s="32">
        <v>0</v>
      </c>
      <c r="L40" s="1">
        <f t="shared" si="0"/>
        <v>1519112</v>
      </c>
    </row>
    <row r="41" spans="1:12" ht="14.25" customHeight="1">
      <c r="A41" s="30" t="s">
        <v>35</v>
      </c>
      <c r="B41" s="31">
        <v>740499</v>
      </c>
      <c r="C41" s="32">
        <v>1317900</v>
      </c>
      <c r="D41" s="32">
        <v>4388092</v>
      </c>
      <c r="E41" s="32">
        <v>504639</v>
      </c>
      <c r="F41" s="32">
        <v>6356138</v>
      </c>
      <c r="G41" s="32">
        <v>35000</v>
      </c>
      <c r="H41" s="32">
        <v>0</v>
      </c>
      <c r="I41" s="32">
        <v>0</v>
      </c>
      <c r="J41" s="32">
        <v>29542</v>
      </c>
      <c r="K41" s="32">
        <v>0</v>
      </c>
      <c r="L41" s="1">
        <f t="shared" si="0"/>
        <v>13371810</v>
      </c>
    </row>
    <row r="42" spans="1:12" ht="14.25" customHeight="1">
      <c r="A42" s="30" t="s">
        <v>36</v>
      </c>
      <c r="B42" s="31">
        <v>33624</v>
      </c>
      <c r="C42" s="32">
        <v>1024928</v>
      </c>
      <c r="D42" s="32">
        <v>1529985</v>
      </c>
      <c r="E42" s="32">
        <v>229929</v>
      </c>
      <c r="F42" s="32">
        <v>6411588</v>
      </c>
      <c r="G42" s="32">
        <v>49100</v>
      </c>
      <c r="H42" s="32">
        <v>0</v>
      </c>
      <c r="I42" s="32">
        <v>0</v>
      </c>
      <c r="J42" s="32">
        <v>0</v>
      </c>
      <c r="K42" s="32">
        <v>0</v>
      </c>
      <c r="L42" s="1">
        <f t="shared" si="0"/>
        <v>9279154</v>
      </c>
    </row>
    <row r="43" spans="1:12" ht="14.25" customHeight="1">
      <c r="A43" s="30" t="s">
        <v>37</v>
      </c>
      <c r="B43" s="31">
        <v>460546</v>
      </c>
      <c r="C43" s="32">
        <v>787999</v>
      </c>
      <c r="D43" s="32">
        <v>776474</v>
      </c>
      <c r="E43" s="32">
        <v>239089</v>
      </c>
      <c r="F43" s="32">
        <v>3045433</v>
      </c>
      <c r="G43" s="32">
        <v>10000</v>
      </c>
      <c r="H43" s="32">
        <v>0</v>
      </c>
      <c r="I43" s="32">
        <v>0</v>
      </c>
      <c r="J43" s="32">
        <v>0</v>
      </c>
      <c r="K43" s="32">
        <v>0</v>
      </c>
      <c r="L43" s="1">
        <f t="shared" si="0"/>
        <v>5319541</v>
      </c>
    </row>
    <row r="44" spans="1:12" ht="14.25" customHeight="1">
      <c r="A44" s="30" t="s">
        <v>38</v>
      </c>
      <c r="B44" s="31">
        <v>158194</v>
      </c>
      <c r="C44" s="32">
        <v>425031</v>
      </c>
      <c r="D44" s="32">
        <v>94400</v>
      </c>
      <c r="E44" s="32">
        <v>369451</v>
      </c>
      <c r="F44" s="32">
        <v>1760923</v>
      </c>
      <c r="G44" s="32">
        <v>19484</v>
      </c>
      <c r="H44" s="32">
        <v>0</v>
      </c>
      <c r="I44" s="32">
        <v>0</v>
      </c>
      <c r="J44" s="32">
        <v>3847</v>
      </c>
      <c r="K44" s="32">
        <v>0</v>
      </c>
      <c r="L44" s="1">
        <f t="shared" si="0"/>
        <v>2831330</v>
      </c>
    </row>
    <row r="45" spans="1:12" ht="14.25" customHeight="1">
      <c r="A45" s="30" t="s">
        <v>39</v>
      </c>
      <c r="B45" s="31">
        <v>1411967</v>
      </c>
      <c r="C45" s="32">
        <v>488944</v>
      </c>
      <c r="D45" s="32">
        <v>427167</v>
      </c>
      <c r="E45" s="32">
        <v>443629</v>
      </c>
      <c r="F45" s="32">
        <v>3676566</v>
      </c>
      <c r="G45" s="32">
        <v>12001</v>
      </c>
      <c r="H45" s="32">
        <v>0</v>
      </c>
      <c r="I45" s="32">
        <v>0</v>
      </c>
      <c r="J45" s="32">
        <v>6011</v>
      </c>
      <c r="K45" s="32">
        <v>0</v>
      </c>
      <c r="L45" s="1">
        <f t="shared" si="0"/>
        <v>6466285</v>
      </c>
    </row>
    <row r="46" spans="1:12" ht="14.25" customHeight="1">
      <c r="A46" s="30" t="s">
        <v>40</v>
      </c>
      <c r="B46" s="31">
        <v>271258</v>
      </c>
      <c r="C46" s="32">
        <v>1081937</v>
      </c>
      <c r="D46" s="32">
        <v>637375</v>
      </c>
      <c r="E46" s="32">
        <v>1247283</v>
      </c>
      <c r="F46" s="32">
        <v>8330681</v>
      </c>
      <c r="G46" s="32">
        <v>10002</v>
      </c>
      <c r="H46" s="32">
        <v>0</v>
      </c>
      <c r="I46" s="32">
        <v>0</v>
      </c>
      <c r="J46" s="32">
        <v>0</v>
      </c>
      <c r="K46" s="32">
        <v>0</v>
      </c>
      <c r="L46" s="1">
        <f t="shared" si="0"/>
        <v>11578536</v>
      </c>
    </row>
    <row r="47" spans="1:12" ht="14.25" customHeight="1">
      <c r="A47" s="30" t="s">
        <v>41</v>
      </c>
      <c r="B47" s="31">
        <v>796281</v>
      </c>
      <c r="C47" s="32">
        <v>516028</v>
      </c>
      <c r="D47" s="32">
        <v>706421</v>
      </c>
      <c r="E47" s="32">
        <v>136636</v>
      </c>
      <c r="F47" s="32">
        <v>1712138</v>
      </c>
      <c r="G47" s="32">
        <v>16770</v>
      </c>
      <c r="H47" s="32">
        <v>0</v>
      </c>
      <c r="I47" s="32">
        <v>0</v>
      </c>
      <c r="J47" s="32">
        <v>5618</v>
      </c>
      <c r="K47" s="32">
        <v>0</v>
      </c>
      <c r="L47" s="1">
        <f t="shared" si="0"/>
        <v>3889892</v>
      </c>
    </row>
    <row r="48" spans="1:12" ht="14.25" customHeight="1">
      <c r="A48" s="30" t="s">
        <v>42</v>
      </c>
      <c r="B48" s="31">
        <v>5122488</v>
      </c>
      <c r="C48" s="32">
        <v>13312727</v>
      </c>
      <c r="D48" s="32">
        <v>68104053</v>
      </c>
      <c r="E48" s="32">
        <v>4415787</v>
      </c>
      <c r="F48" s="32">
        <v>73605945</v>
      </c>
      <c r="G48" s="32">
        <v>11</v>
      </c>
      <c r="H48" s="32">
        <v>0</v>
      </c>
      <c r="I48" s="32">
        <v>376378</v>
      </c>
      <c r="J48" s="32">
        <v>0</v>
      </c>
      <c r="K48" s="32">
        <v>0</v>
      </c>
      <c r="L48" s="1">
        <f t="shared" si="0"/>
        <v>164937389</v>
      </c>
    </row>
    <row r="49" spans="1:12" ht="14.25" customHeight="1">
      <c r="A49" s="30" t="s">
        <v>43</v>
      </c>
      <c r="B49" s="31">
        <v>1235900</v>
      </c>
      <c r="C49" s="32">
        <v>1002245</v>
      </c>
      <c r="D49" s="32">
        <v>2232884</v>
      </c>
      <c r="E49" s="32">
        <v>258275</v>
      </c>
      <c r="F49" s="32">
        <v>8581529</v>
      </c>
      <c r="G49" s="32">
        <v>107550</v>
      </c>
      <c r="H49" s="32">
        <v>0</v>
      </c>
      <c r="I49" s="32">
        <v>120000</v>
      </c>
      <c r="J49" s="32">
        <v>0</v>
      </c>
      <c r="K49" s="32">
        <v>0</v>
      </c>
      <c r="L49" s="1">
        <f t="shared" si="0"/>
        <v>13538383</v>
      </c>
    </row>
    <row r="50" spans="1:12" ht="14.25" customHeight="1">
      <c r="A50" s="30" t="s">
        <v>44</v>
      </c>
      <c r="B50" s="31">
        <v>548141</v>
      </c>
      <c r="C50" s="32">
        <v>95936</v>
      </c>
      <c r="D50" s="32">
        <v>252933</v>
      </c>
      <c r="E50" s="32">
        <v>52735</v>
      </c>
      <c r="F50" s="32">
        <v>402842</v>
      </c>
      <c r="G50" s="32">
        <v>0</v>
      </c>
      <c r="H50" s="32">
        <v>0</v>
      </c>
      <c r="I50" s="32">
        <v>0</v>
      </c>
      <c r="J50" s="32">
        <v>1752</v>
      </c>
      <c r="K50" s="32">
        <v>0</v>
      </c>
      <c r="L50" s="1">
        <f t="shared" si="0"/>
        <v>1354339</v>
      </c>
    </row>
    <row r="51" spans="1:12" ht="14.25" customHeight="1">
      <c r="A51" s="30" t="s">
        <v>45</v>
      </c>
      <c r="B51" s="31">
        <v>871627</v>
      </c>
      <c r="C51" s="32">
        <v>554309</v>
      </c>
      <c r="D51" s="32">
        <v>1085723</v>
      </c>
      <c r="E51" s="32">
        <v>107651</v>
      </c>
      <c r="F51" s="32">
        <v>1032215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1">
        <f t="shared" si="0"/>
        <v>3651525</v>
      </c>
    </row>
    <row r="52" spans="1:12" ht="14.25" customHeight="1">
      <c r="A52" s="30" t="s">
        <v>46</v>
      </c>
      <c r="B52" s="31">
        <v>481897</v>
      </c>
      <c r="C52" s="32">
        <v>319578</v>
      </c>
      <c r="D52" s="32">
        <v>1474449</v>
      </c>
      <c r="E52" s="32">
        <v>10676</v>
      </c>
      <c r="F52" s="32">
        <v>1289951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1">
        <f t="shared" si="0"/>
        <v>3576551</v>
      </c>
    </row>
    <row r="53" spans="1:12" ht="14.25" customHeight="1">
      <c r="A53" s="30" t="s">
        <v>47</v>
      </c>
      <c r="B53" s="31">
        <v>751847</v>
      </c>
      <c r="C53" s="32">
        <v>1348694</v>
      </c>
      <c r="D53" s="32">
        <v>3705342</v>
      </c>
      <c r="E53" s="32">
        <v>22779</v>
      </c>
      <c r="F53" s="32">
        <v>4533701</v>
      </c>
      <c r="G53" s="32">
        <v>264001</v>
      </c>
      <c r="H53" s="32">
        <v>0</v>
      </c>
      <c r="I53" s="32">
        <v>0</v>
      </c>
      <c r="J53" s="32">
        <v>43200</v>
      </c>
      <c r="K53" s="32">
        <v>0</v>
      </c>
      <c r="L53" s="1">
        <f t="shared" si="0"/>
        <v>10669564</v>
      </c>
    </row>
    <row r="54" spans="1:12" ht="14.25" customHeight="1">
      <c r="A54" s="30" t="s">
        <v>48</v>
      </c>
      <c r="B54" s="31">
        <v>548044</v>
      </c>
      <c r="C54" s="32">
        <v>74910</v>
      </c>
      <c r="D54" s="32">
        <v>345474</v>
      </c>
      <c r="E54" s="32">
        <v>62460</v>
      </c>
      <c r="F54" s="32">
        <v>299153</v>
      </c>
      <c r="G54" s="32">
        <v>12020</v>
      </c>
      <c r="H54" s="32">
        <v>0</v>
      </c>
      <c r="I54" s="32">
        <v>0</v>
      </c>
      <c r="J54" s="32">
        <v>619</v>
      </c>
      <c r="K54" s="32">
        <v>0</v>
      </c>
      <c r="L54" s="1">
        <f t="shared" si="0"/>
        <v>1342680</v>
      </c>
    </row>
    <row r="55" spans="1:12" ht="14.25" customHeight="1">
      <c r="A55" s="30" t="s">
        <v>49</v>
      </c>
      <c r="B55" s="31">
        <v>9309259</v>
      </c>
      <c r="C55" s="32">
        <v>94957013</v>
      </c>
      <c r="D55" s="32">
        <v>144771950</v>
      </c>
      <c r="E55" s="32">
        <v>16947055</v>
      </c>
      <c r="F55" s="32">
        <v>206846398</v>
      </c>
      <c r="G55" s="32">
        <v>6244051</v>
      </c>
      <c r="H55" s="32">
        <v>0</v>
      </c>
      <c r="I55" s="32">
        <v>0</v>
      </c>
      <c r="J55" s="32">
        <v>432</v>
      </c>
      <c r="K55" s="32">
        <v>0</v>
      </c>
      <c r="L55" s="1">
        <f t="shared" si="0"/>
        <v>479076158</v>
      </c>
    </row>
    <row r="56" spans="1:12" ht="14.25" customHeight="1">
      <c r="A56" s="30" t="s">
        <v>50</v>
      </c>
      <c r="B56" s="31">
        <v>47136</v>
      </c>
      <c r="C56" s="32">
        <v>193826</v>
      </c>
      <c r="D56" s="32">
        <v>188399</v>
      </c>
      <c r="E56" s="32">
        <v>72790</v>
      </c>
      <c r="F56" s="32">
        <v>313566</v>
      </c>
      <c r="G56" s="32">
        <v>2200</v>
      </c>
      <c r="H56" s="32">
        <v>0</v>
      </c>
      <c r="I56" s="32">
        <v>0</v>
      </c>
      <c r="J56" s="32">
        <v>0</v>
      </c>
      <c r="K56" s="32">
        <v>0</v>
      </c>
      <c r="L56" s="1">
        <f t="shared" si="0"/>
        <v>817917</v>
      </c>
    </row>
    <row r="57" spans="1:12" ht="14.25" customHeight="1" thickBot="1">
      <c r="A57" s="34" t="s">
        <v>51</v>
      </c>
      <c r="B57" s="35">
        <v>146737</v>
      </c>
      <c r="C57" s="36">
        <v>529061</v>
      </c>
      <c r="D57" s="36">
        <v>2579098</v>
      </c>
      <c r="E57" s="36">
        <v>273566</v>
      </c>
      <c r="F57" s="36">
        <v>7444430</v>
      </c>
      <c r="G57" s="36">
        <v>4</v>
      </c>
      <c r="H57" s="36">
        <v>0</v>
      </c>
      <c r="I57" s="36">
        <v>0</v>
      </c>
      <c r="J57" s="36">
        <v>70396</v>
      </c>
      <c r="K57" s="36">
        <v>0</v>
      </c>
      <c r="L57" s="2">
        <f>SUM(B57:K57)</f>
        <v>11043292</v>
      </c>
    </row>
    <row r="58" spans="1:12" ht="20.100000000000001" customHeight="1" thickBot="1">
      <c r="A58" s="61" t="s">
        <v>0</v>
      </c>
      <c r="B58" s="62">
        <f t="shared" ref="B58:K58" si="1">SUM(B5:B57)</f>
        <v>84625012</v>
      </c>
      <c r="C58" s="63">
        <f t="shared" si="1"/>
        <v>253506746</v>
      </c>
      <c r="D58" s="63">
        <f t="shared" si="1"/>
        <v>555536729</v>
      </c>
      <c r="E58" s="63">
        <f t="shared" si="1"/>
        <v>66784322</v>
      </c>
      <c r="F58" s="63">
        <f t="shared" si="1"/>
        <v>1012593578</v>
      </c>
      <c r="G58" s="63">
        <f t="shared" si="1"/>
        <v>33320625</v>
      </c>
      <c r="H58" s="63">
        <f t="shared" si="1"/>
        <v>1538805</v>
      </c>
      <c r="I58" s="63">
        <f t="shared" si="1"/>
        <v>1850436</v>
      </c>
      <c r="J58" s="63">
        <f t="shared" si="1"/>
        <v>2541169</v>
      </c>
      <c r="K58" s="63">
        <f t="shared" si="1"/>
        <v>0</v>
      </c>
      <c r="L58" s="64">
        <f>SUM(B58:K58)</f>
        <v>2012297422</v>
      </c>
    </row>
    <row r="59" spans="1:12" ht="18" customHeight="1" thickBot="1">
      <c r="A59" s="61" t="s">
        <v>79</v>
      </c>
      <c r="B59" s="62">
        <v>58874290</v>
      </c>
      <c r="C59" s="63">
        <v>285092129</v>
      </c>
      <c r="D59" s="63">
        <v>584483068</v>
      </c>
      <c r="E59" s="63">
        <v>75690047</v>
      </c>
      <c r="F59" s="63">
        <v>986551830</v>
      </c>
      <c r="G59" s="63">
        <v>31726933</v>
      </c>
      <c r="H59" s="63">
        <v>1498274</v>
      </c>
      <c r="I59" s="63">
        <v>1373647</v>
      </c>
      <c r="J59" s="63">
        <v>3873325</v>
      </c>
      <c r="K59" s="63">
        <v>0</v>
      </c>
      <c r="L59" s="64">
        <v>2029163543</v>
      </c>
    </row>
    <row r="60" spans="1:12" ht="7.5" customHeight="1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</row>
  </sheetData>
  <sheetProtection sheet="1" objects="1" scenarios="1"/>
  <mergeCells count="14">
    <mergeCell ref="A2:A4"/>
    <mergeCell ref="K2:K4"/>
    <mergeCell ref="L2:L4"/>
    <mergeCell ref="J2:J3"/>
    <mergeCell ref="H3:H4"/>
    <mergeCell ref="I3:I4"/>
    <mergeCell ref="B2:E2"/>
    <mergeCell ref="F2:I2"/>
    <mergeCell ref="B3:B4"/>
    <mergeCell ref="C3:C4"/>
    <mergeCell ref="D3:D4"/>
    <mergeCell ref="E3:E4"/>
    <mergeCell ref="F3:F4"/>
    <mergeCell ref="G3:G4"/>
  </mergeCells>
  <phoneticPr fontId="0" type="noConversion"/>
  <printOptions horizontalCentered="1"/>
  <pageMargins left="0" right="0" top="0.19685039370078741" bottom="0.19685039370078741" header="0.51181102362204722" footer="0.19685039370078741"/>
  <pageSetup paperSize="9" scale="8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60"/>
  <sheetViews>
    <sheetView zoomScale="150" zoomScaleNormal="15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C19" sqref="C19"/>
    </sheetView>
  </sheetViews>
  <sheetFormatPr baseColWidth="10" defaultColWidth="10.7109375" defaultRowHeight="7.5" customHeight="1"/>
  <cols>
    <col min="1" max="1" width="18.7109375" style="14" customWidth="1"/>
    <col min="2" max="3" width="10.7109375" style="14" customWidth="1"/>
    <col min="4" max="5" width="11.28515625" style="14" customWidth="1"/>
    <col min="6" max="8" width="9.7109375" style="14" customWidth="1"/>
    <col min="9" max="10" width="10.7109375" style="14" customWidth="1"/>
    <col min="11" max="52" width="10.7109375" style="13"/>
    <col min="53" max="16384" width="10.7109375" style="14"/>
  </cols>
  <sheetData>
    <row r="1" spans="1:10" s="5" customFormat="1" ht="20.100000000000001" customHeight="1" thickBot="1">
      <c r="A1" s="3" t="s">
        <v>80</v>
      </c>
      <c r="B1" s="4"/>
      <c r="C1" s="4"/>
      <c r="D1" s="4"/>
      <c r="E1" s="4"/>
      <c r="F1" s="4"/>
      <c r="J1" s="6"/>
    </row>
    <row r="2" spans="1:10" ht="14.25" customHeight="1">
      <c r="A2" s="7" t="s">
        <v>63</v>
      </c>
      <c r="B2" s="8" t="s">
        <v>59</v>
      </c>
      <c r="C2" s="9"/>
      <c r="D2" s="9"/>
      <c r="E2" s="9"/>
      <c r="F2" s="9"/>
      <c r="G2" s="9"/>
      <c r="H2" s="10" t="s">
        <v>73</v>
      </c>
      <c r="I2" s="11" t="s">
        <v>60</v>
      </c>
      <c r="J2" s="12" t="s">
        <v>0</v>
      </c>
    </row>
    <row r="3" spans="1:10" ht="14.25" customHeight="1">
      <c r="A3" s="15"/>
      <c r="B3" s="16" t="s">
        <v>72</v>
      </c>
      <c r="C3" s="17" t="s">
        <v>74</v>
      </c>
      <c r="D3" s="18" t="s">
        <v>75</v>
      </c>
      <c r="E3" s="17" t="s">
        <v>76</v>
      </c>
      <c r="F3" s="19" t="s">
        <v>61</v>
      </c>
      <c r="G3" s="17" t="s">
        <v>77</v>
      </c>
      <c r="H3" s="20"/>
      <c r="I3" s="21"/>
      <c r="J3" s="22"/>
    </row>
    <row r="4" spans="1:10" ht="14.25" customHeight="1" thickBot="1">
      <c r="A4" s="23"/>
      <c r="B4" s="24"/>
      <c r="C4" s="25"/>
      <c r="D4" s="26"/>
      <c r="E4" s="25"/>
      <c r="F4" s="27"/>
      <c r="G4" s="25"/>
      <c r="H4" s="28" t="s">
        <v>62</v>
      </c>
      <c r="I4" s="27"/>
      <c r="J4" s="29"/>
    </row>
    <row r="5" spans="1:10" s="13" customFormat="1" ht="14.25" customHeight="1">
      <c r="A5" s="30" t="s">
        <v>1</v>
      </c>
      <c r="B5" s="31">
        <v>9742697</v>
      </c>
      <c r="C5" s="32">
        <v>25000000</v>
      </c>
      <c r="D5" s="32">
        <v>422000000</v>
      </c>
      <c r="E5" s="32">
        <v>1455202</v>
      </c>
      <c r="F5" s="32">
        <v>700000</v>
      </c>
      <c r="G5" s="32">
        <v>17059963</v>
      </c>
      <c r="H5" s="32">
        <v>12977344</v>
      </c>
      <c r="I5" s="32">
        <v>42033639</v>
      </c>
      <c r="J5" s="1">
        <f t="shared" ref="J5:J36" si="0">SUM(B5:I5)</f>
        <v>530968845</v>
      </c>
    </row>
    <row r="6" spans="1:10" s="13" customFormat="1" ht="14.25" customHeight="1">
      <c r="A6" s="30" t="s">
        <v>2</v>
      </c>
      <c r="B6" s="31">
        <v>583049</v>
      </c>
      <c r="C6" s="32">
        <v>0</v>
      </c>
      <c r="D6" s="32">
        <v>21114875</v>
      </c>
      <c r="E6" s="32">
        <v>22613</v>
      </c>
      <c r="F6" s="32">
        <v>0</v>
      </c>
      <c r="G6" s="32">
        <v>600953</v>
      </c>
      <c r="H6" s="32">
        <v>702162</v>
      </c>
      <c r="I6" s="32">
        <v>3122666</v>
      </c>
      <c r="J6" s="1">
        <f t="shared" si="0"/>
        <v>26146318</v>
      </c>
    </row>
    <row r="7" spans="1:10" s="13" customFormat="1" ht="14.25" customHeight="1">
      <c r="A7" s="30" t="s">
        <v>3</v>
      </c>
      <c r="B7" s="31">
        <v>1245605</v>
      </c>
      <c r="C7" s="32">
        <v>1000000</v>
      </c>
      <c r="D7" s="32">
        <v>17424800</v>
      </c>
      <c r="E7" s="32">
        <v>0</v>
      </c>
      <c r="F7" s="32">
        <v>0</v>
      </c>
      <c r="G7" s="32">
        <v>356932</v>
      </c>
      <c r="H7" s="32">
        <v>2400517</v>
      </c>
      <c r="I7" s="32">
        <v>3347927</v>
      </c>
      <c r="J7" s="1">
        <f t="shared" si="0"/>
        <v>25775781</v>
      </c>
    </row>
    <row r="8" spans="1:10" s="13" customFormat="1" ht="14.25" customHeight="1">
      <c r="A8" s="33" t="s">
        <v>52</v>
      </c>
      <c r="B8" s="31">
        <v>691946</v>
      </c>
      <c r="C8" s="32">
        <v>0</v>
      </c>
      <c r="D8" s="32">
        <v>39098950</v>
      </c>
      <c r="E8" s="32">
        <v>9000</v>
      </c>
      <c r="F8" s="32">
        <v>0</v>
      </c>
      <c r="G8" s="32">
        <v>827598</v>
      </c>
      <c r="H8" s="32">
        <v>4969437</v>
      </c>
      <c r="I8" s="32">
        <v>7735450</v>
      </c>
      <c r="J8" s="1">
        <f t="shared" si="0"/>
        <v>53332381</v>
      </c>
    </row>
    <row r="9" spans="1:10" s="13" customFormat="1" ht="14.25" customHeight="1">
      <c r="A9" s="30" t="s">
        <v>4</v>
      </c>
      <c r="B9" s="31">
        <v>693001</v>
      </c>
      <c r="C9" s="32">
        <v>12481</v>
      </c>
      <c r="D9" s="32">
        <v>5625000</v>
      </c>
      <c r="E9" s="32">
        <v>0</v>
      </c>
      <c r="F9" s="32">
        <v>0</v>
      </c>
      <c r="G9" s="32">
        <v>56326</v>
      </c>
      <c r="H9" s="32">
        <v>877290</v>
      </c>
      <c r="I9" s="32">
        <v>3491840</v>
      </c>
      <c r="J9" s="1">
        <f t="shared" si="0"/>
        <v>10755938</v>
      </c>
    </row>
    <row r="10" spans="1:10" s="13" customFormat="1" ht="14.25" customHeight="1">
      <c r="A10" s="30" t="s">
        <v>5</v>
      </c>
      <c r="B10" s="31">
        <v>352569</v>
      </c>
      <c r="C10" s="32">
        <v>0</v>
      </c>
      <c r="D10" s="32">
        <v>6300000</v>
      </c>
      <c r="E10" s="32">
        <v>0</v>
      </c>
      <c r="F10" s="32">
        <v>8069</v>
      </c>
      <c r="G10" s="32">
        <v>402942</v>
      </c>
      <c r="H10" s="32">
        <v>1823801</v>
      </c>
      <c r="I10" s="32">
        <v>3243909</v>
      </c>
      <c r="J10" s="1">
        <f t="shared" si="0"/>
        <v>12131290</v>
      </c>
    </row>
    <row r="11" spans="1:10" s="13" customFormat="1" ht="14.25" customHeight="1">
      <c r="A11" s="30" t="s">
        <v>6</v>
      </c>
      <c r="B11" s="31">
        <v>158787</v>
      </c>
      <c r="C11" s="32">
        <v>0</v>
      </c>
      <c r="D11" s="32">
        <v>2225900</v>
      </c>
      <c r="E11" s="32">
        <v>0</v>
      </c>
      <c r="F11" s="32">
        <v>7500</v>
      </c>
      <c r="G11" s="32">
        <v>31935</v>
      </c>
      <c r="H11" s="32">
        <v>494914</v>
      </c>
      <c r="I11" s="32">
        <v>1401980</v>
      </c>
      <c r="J11" s="1">
        <f t="shared" si="0"/>
        <v>4321016</v>
      </c>
    </row>
    <row r="12" spans="1:10" s="13" customFormat="1" ht="14.25" customHeight="1">
      <c r="A12" s="30" t="s">
        <v>7</v>
      </c>
      <c r="B12" s="31">
        <v>2962650</v>
      </c>
      <c r="C12" s="32">
        <v>19</v>
      </c>
      <c r="D12" s="32">
        <v>34685494</v>
      </c>
      <c r="E12" s="32">
        <v>0</v>
      </c>
      <c r="F12" s="32">
        <v>2614664</v>
      </c>
      <c r="G12" s="32">
        <v>295906</v>
      </c>
      <c r="H12" s="32">
        <v>2373291</v>
      </c>
      <c r="I12" s="32">
        <v>3675723</v>
      </c>
      <c r="J12" s="1">
        <f t="shared" si="0"/>
        <v>46607747</v>
      </c>
    </row>
    <row r="13" spans="1:10" s="13" customFormat="1" ht="14.25" customHeight="1">
      <c r="A13" s="30" t="s">
        <v>8</v>
      </c>
      <c r="B13" s="31">
        <v>154740</v>
      </c>
      <c r="C13" s="32">
        <v>635006</v>
      </c>
      <c r="D13" s="32">
        <v>12133435</v>
      </c>
      <c r="E13" s="32">
        <v>0</v>
      </c>
      <c r="F13" s="32">
        <v>0</v>
      </c>
      <c r="G13" s="32">
        <v>800</v>
      </c>
      <c r="H13" s="32">
        <v>950784</v>
      </c>
      <c r="I13" s="32">
        <v>4265650</v>
      </c>
      <c r="J13" s="1">
        <f t="shared" si="0"/>
        <v>18140415</v>
      </c>
    </row>
    <row r="14" spans="1:10" s="13" customFormat="1" ht="14.25" customHeight="1">
      <c r="A14" s="30" t="s">
        <v>9</v>
      </c>
      <c r="B14" s="31">
        <v>1708143</v>
      </c>
      <c r="C14" s="32">
        <v>800776</v>
      </c>
      <c r="D14" s="32">
        <v>41978000</v>
      </c>
      <c r="E14" s="32">
        <v>0</v>
      </c>
      <c r="F14" s="32">
        <v>0</v>
      </c>
      <c r="G14" s="32">
        <v>847891</v>
      </c>
      <c r="H14" s="32">
        <v>922158</v>
      </c>
      <c r="I14" s="32">
        <v>2399466</v>
      </c>
      <c r="J14" s="1">
        <f t="shared" si="0"/>
        <v>48656434</v>
      </c>
    </row>
    <row r="15" spans="1:10" s="13" customFormat="1" ht="14.25" customHeight="1">
      <c r="A15" s="30" t="s">
        <v>10</v>
      </c>
      <c r="B15" s="31">
        <v>8183456</v>
      </c>
      <c r="C15" s="32">
        <v>0</v>
      </c>
      <c r="D15" s="32">
        <v>23000000</v>
      </c>
      <c r="E15" s="32">
        <v>0</v>
      </c>
      <c r="F15" s="32">
        <v>0</v>
      </c>
      <c r="G15" s="32">
        <v>0</v>
      </c>
      <c r="H15" s="32">
        <v>1607284</v>
      </c>
      <c r="I15" s="32">
        <v>9499141</v>
      </c>
      <c r="J15" s="1">
        <f t="shared" si="0"/>
        <v>42289881</v>
      </c>
    </row>
    <row r="16" spans="1:10" s="13" customFormat="1" ht="14.25" customHeight="1">
      <c r="A16" s="30" t="s">
        <v>11</v>
      </c>
      <c r="B16" s="31">
        <v>1621189</v>
      </c>
      <c r="C16" s="32">
        <v>0</v>
      </c>
      <c r="D16" s="32">
        <v>29707750</v>
      </c>
      <c r="E16" s="32">
        <v>0</v>
      </c>
      <c r="F16" s="32">
        <v>0</v>
      </c>
      <c r="G16" s="32">
        <v>0</v>
      </c>
      <c r="H16" s="32">
        <v>2530606</v>
      </c>
      <c r="I16" s="32">
        <v>5045715</v>
      </c>
      <c r="J16" s="1">
        <f t="shared" si="0"/>
        <v>38905260</v>
      </c>
    </row>
    <row r="17" spans="1:10" s="13" customFormat="1" ht="14.25" customHeight="1">
      <c r="A17" s="30" t="s">
        <v>12</v>
      </c>
      <c r="B17" s="31">
        <v>907971</v>
      </c>
      <c r="C17" s="32">
        <v>500000</v>
      </c>
      <c r="D17" s="32">
        <v>9525000</v>
      </c>
      <c r="E17" s="32">
        <v>0</v>
      </c>
      <c r="F17" s="32">
        <v>60000</v>
      </c>
      <c r="G17" s="32">
        <v>1900</v>
      </c>
      <c r="H17" s="32">
        <v>1361918</v>
      </c>
      <c r="I17" s="32">
        <v>3796067</v>
      </c>
      <c r="J17" s="1">
        <f t="shared" si="0"/>
        <v>16152856</v>
      </c>
    </row>
    <row r="18" spans="1:10" s="13" customFormat="1" ht="14.25" customHeight="1">
      <c r="A18" s="30" t="s">
        <v>13</v>
      </c>
      <c r="B18" s="31">
        <v>2812423</v>
      </c>
      <c r="C18" s="32">
        <v>3938557</v>
      </c>
      <c r="D18" s="32">
        <v>34357750</v>
      </c>
      <c r="E18" s="32">
        <v>20642</v>
      </c>
      <c r="F18" s="32">
        <v>166500</v>
      </c>
      <c r="G18" s="32">
        <v>167667</v>
      </c>
      <c r="H18" s="32">
        <v>4829618</v>
      </c>
      <c r="I18" s="32">
        <v>7431022</v>
      </c>
      <c r="J18" s="1">
        <f t="shared" si="0"/>
        <v>53724179</v>
      </c>
    </row>
    <row r="19" spans="1:10" s="13" customFormat="1" ht="14.25" customHeight="1">
      <c r="A19" s="30" t="s">
        <v>14</v>
      </c>
      <c r="B19" s="31">
        <v>1206955</v>
      </c>
      <c r="C19" s="32">
        <v>0</v>
      </c>
      <c r="D19" s="32">
        <v>29331500</v>
      </c>
      <c r="E19" s="32">
        <v>0</v>
      </c>
      <c r="F19" s="32">
        <v>609422</v>
      </c>
      <c r="G19" s="32">
        <v>700963</v>
      </c>
      <c r="H19" s="32">
        <v>5681731</v>
      </c>
      <c r="I19" s="32">
        <v>7061549</v>
      </c>
      <c r="J19" s="1">
        <f t="shared" si="0"/>
        <v>44592120</v>
      </c>
    </row>
    <row r="20" spans="1:10" s="13" customFormat="1" ht="14.25" customHeight="1">
      <c r="A20" s="30" t="s">
        <v>15</v>
      </c>
      <c r="B20" s="31">
        <v>827064</v>
      </c>
      <c r="C20" s="32">
        <v>0</v>
      </c>
      <c r="D20" s="32">
        <v>7989250</v>
      </c>
      <c r="E20" s="32">
        <v>0</v>
      </c>
      <c r="F20" s="32">
        <v>0</v>
      </c>
      <c r="G20" s="32">
        <v>156185</v>
      </c>
      <c r="H20" s="32">
        <v>1439647</v>
      </c>
      <c r="I20" s="32">
        <v>1473369</v>
      </c>
      <c r="J20" s="1">
        <f t="shared" si="0"/>
        <v>11885515</v>
      </c>
    </row>
    <row r="21" spans="1:10" s="13" customFormat="1" ht="14.25" customHeight="1">
      <c r="A21" s="30" t="s">
        <v>16</v>
      </c>
      <c r="B21" s="31">
        <v>16020</v>
      </c>
      <c r="C21" s="32">
        <v>0</v>
      </c>
      <c r="D21" s="32">
        <v>5494950</v>
      </c>
      <c r="E21" s="32">
        <v>0</v>
      </c>
      <c r="F21" s="32">
        <v>0</v>
      </c>
      <c r="G21" s="32">
        <v>403807</v>
      </c>
      <c r="H21" s="32">
        <v>410624</v>
      </c>
      <c r="I21" s="32">
        <v>2245549</v>
      </c>
      <c r="J21" s="1">
        <f t="shared" si="0"/>
        <v>8570950</v>
      </c>
    </row>
    <row r="22" spans="1:10" s="13" customFormat="1" ht="14.25" customHeight="1">
      <c r="A22" s="30" t="s">
        <v>17</v>
      </c>
      <c r="B22" s="31">
        <v>24051</v>
      </c>
      <c r="C22" s="32">
        <v>0</v>
      </c>
      <c r="D22" s="32">
        <v>87285</v>
      </c>
      <c r="E22" s="32">
        <v>0</v>
      </c>
      <c r="F22" s="32">
        <v>7155</v>
      </c>
      <c r="G22" s="32">
        <v>20829</v>
      </c>
      <c r="H22" s="32">
        <v>123398</v>
      </c>
      <c r="I22" s="32">
        <v>789137</v>
      </c>
      <c r="J22" s="1">
        <f t="shared" si="0"/>
        <v>1051855</v>
      </c>
    </row>
    <row r="23" spans="1:10" s="13" customFormat="1" ht="14.25" customHeight="1">
      <c r="A23" s="30" t="s">
        <v>18</v>
      </c>
      <c r="B23" s="31">
        <v>149009</v>
      </c>
      <c r="C23" s="32">
        <v>0</v>
      </c>
      <c r="D23" s="32">
        <v>18497500</v>
      </c>
      <c r="E23" s="32">
        <v>0</v>
      </c>
      <c r="F23" s="32">
        <v>0</v>
      </c>
      <c r="G23" s="32">
        <v>582194</v>
      </c>
      <c r="H23" s="32">
        <v>2609464</v>
      </c>
      <c r="I23" s="32">
        <v>5184900</v>
      </c>
      <c r="J23" s="1">
        <f t="shared" si="0"/>
        <v>27023067</v>
      </c>
    </row>
    <row r="24" spans="1:10" s="13" customFormat="1" ht="14.25" customHeight="1">
      <c r="A24" s="30" t="s">
        <v>19</v>
      </c>
      <c r="B24" s="31">
        <v>351982</v>
      </c>
      <c r="C24" s="32">
        <v>0</v>
      </c>
      <c r="D24" s="32">
        <v>7852800</v>
      </c>
      <c r="E24" s="32">
        <v>0</v>
      </c>
      <c r="F24" s="32">
        <v>0</v>
      </c>
      <c r="G24" s="32">
        <v>262356</v>
      </c>
      <c r="H24" s="32">
        <v>965049</v>
      </c>
      <c r="I24" s="32">
        <v>3698116</v>
      </c>
      <c r="J24" s="1">
        <f t="shared" si="0"/>
        <v>13130303</v>
      </c>
    </row>
    <row r="25" spans="1:10" s="13" customFormat="1" ht="14.25" customHeight="1">
      <c r="A25" s="30" t="s">
        <v>20</v>
      </c>
      <c r="B25" s="31">
        <v>425731</v>
      </c>
      <c r="C25" s="32">
        <v>0</v>
      </c>
      <c r="D25" s="32">
        <v>10340671</v>
      </c>
      <c r="E25" s="32">
        <v>0</v>
      </c>
      <c r="F25" s="32">
        <v>0</v>
      </c>
      <c r="G25" s="32">
        <v>275677</v>
      </c>
      <c r="H25" s="32">
        <v>1935009</v>
      </c>
      <c r="I25" s="32">
        <v>3856878</v>
      </c>
      <c r="J25" s="1">
        <f t="shared" si="0"/>
        <v>16833966</v>
      </c>
    </row>
    <row r="26" spans="1:10" s="13" customFormat="1" ht="14.25" customHeight="1">
      <c r="A26" s="30" t="s">
        <v>21</v>
      </c>
      <c r="B26" s="31">
        <v>0</v>
      </c>
      <c r="C26" s="32">
        <v>0</v>
      </c>
      <c r="D26" s="32">
        <v>120000</v>
      </c>
      <c r="E26" s="32">
        <v>25000</v>
      </c>
      <c r="F26" s="32">
        <v>0</v>
      </c>
      <c r="G26" s="32">
        <v>80648</v>
      </c>
      <c r="H26" s="32">
        <v>319888</v>
      </c>
      <c r="I26" s="32">
        <v>1142660</v>
      </c>
      <c r="J26" s="1">
        <f t="shared" si="0"/>
        <v>1688196</v>
      </c>
    </row>
    <row r="27" spans="1:10" s="13" customFormat="1" ht="14.25" customHeight="1">
      <c r="A27" s="30" t="s">
        <v>22</v>
      </c>
      <c r="B27" s="31">
        <v>50900</v>
      </c>
      <c r="C27" s="32">
        <v>0</v>
      </c>
      <c r="D27" s="32">
        <v>830000</v>
      </c>
      <c r="E27" s="32">
        <v>0</v>
      </c>
      <c r="F27" s="32">
        <v>12391</v>
      </c>
      <c r="G27" s="32">
        <v>211700</v>
      </c>
      <c r="H27" s="32">
        <v>219574</v>
      </c>
      <c r="I27" s="32">
        <v>1208298</v>
      </c>
      <c r="J27" s="1">
        <f t="shared" si="0"/>
        <v>2532863</v>
      </c>
    </row>
    <row r="28" spans="1:10" s="13" customFormat="1" ht="14.25" customHeight="1">
      <c r="A28" s="30" t="s">
        <v>23</v>
      </c>
      <c r="B28" s="31">
        <v>210478</v>
      </c>
      <c r="C28" s="32">
        <v>0</v>
      </c>
      <c r="D28" s="32">
        <v>2592000</v>
      </c>
      <c r="E28" s="32">
        <v>0</v>
      </c>
      <c r="F28" s="32">
        <v>22926</v>
      </c>
      <c r="G28" s="32">
        <v>23164</v>
      </c>
      <c r="H28" s="32">
        <v>144761</v>
      </c>
      <c r="I28" s="32">
        <v>966592</v>
      </c>
      <c r="J28" s="1">
        <f t="shared" si="0"/>
        <v>3959921</v>
      </c>
    </row>
    <row r="29" spans="1:10" s="13" customFormat="1" ht="14.25" customHeight="1">
      <c r="A29" s="33" t="s">
        <v>53</v>
      </c>
      <c r="B29" s="31">
        <v>4434278</v>
      </c>
      <c r="C29" s="32">
        <v>0</v>
      </c>
      <c r="D29" s="32">
        <v>55529364</v>
      </c>
      <c r="E29" s="32">
        <v>0</v>
      </c>
      <c r="F29" s="32">
        <v>294000</v>
      </c>
      <c r="G29" s="32">
        <v>2845319</v>
      </c>
      <c r="H29" s="32">
        <v>16790920</v>
      </c>
      <c r="I29" s="32">
        <v>24486047</v>
      </c>
      <c r="J29" s="1">
        <f t="shared" si="0"/>
        <v>104379928</v>
      </c>
    </row>
    <row r="30" spans="1:10" s="13" customFormat="1" ht="14.25" customHeight="1">
      <c r="A30" s="30" t="s">
        <v>24</v>
      </c>
      <c r="B30" s="31">
        <v>169429</v>
      </c>
      <c r="C30" s="32">
        <v>60709</v>
      </c>
      <c r="D30" s="32">
        <v>2630000</v>
      </c>
      <c r="E30" s="32"/>
      <c r="F30" s="32">
        <v>2677</v>
      </c>
      <c r="G30" s="32">
        <v>91768</v>
      </c>
      <c r="H30" s="32">
        <v>250800</v>
      </c>
      <c r="I30" s="32">
        <v>4258921</v>
      </c>
      <c r="J30" s="1">
        <f t="shared" si="0"/>
        <v>7464304</v>
      </c>
    </row>
    <row r="31" spans="1:10" s="13" customFormat="1" ht="14.25" customHeight="1">
      <c r="A31" s="30" t="s">
        <v>25</v>
      </c>
      <c r="B31" s="31">
        <v>0</v>
      </c>
      <c r="C31" s="32">
        <v>40346</v>
      </c>
      <c r="D31" s="32">
        <v>7317840</v>
      </c>
      <c r="E31" s="32">
        <v>0</v>
      </c>
      <c r="F31" s="32">
        <v>0</v>
      </c>
      <c r="G31" s="32">
        <v>392987</v>
      </c>
      <c r="H31" s="32">
        <v>694578</v>
      </c>
      <c r="I31" s="32">
        <v>1788997</v>
      </c>
      <c r="J31" s="1">
        <f t="shared" si="0"/>
        <v>10234748</v>
      </c>
    </row>
    <row r="32" spans="1:10" s="13" customFormat="1" ht="14.25" customHeight="1">
      <c r="A32" s="30" t="s">
        <v>26</v>
      </c>
      <c r="B32" s="31">
        <v>563320</v>
      </c>
      <c r="C32" s="32">
        <v>1829370</v>
      </c>
      <c r="D32" s="32">
        <v>10581250</v>
      </c>
      <c r="E32" s="32">
        <v>0</v>
      </c>
      <c r="F32" s="32">
        <v>0</v>
      </c>
      <c r="G32" s="32">
        <v>100202</v>
      </c>
      <c r="H32" s="32">
        <v>1353155</v>
      </c>
      <c r="I32" s="32">
        <v>5631989</v>
      </c>
      <c r="J32" s="1">
        <f t="shared" si="0"/>
        <v>20059286</v>
      </c>
    </row>
    <row r="33" spans="1:10" s="13" customFormat="1" ht="14.25" customHeight="1">
      <c r="A33" s="30" t="s">
        <v>27</v>
      </c>
      <c r="B33" s="31">
        <v>39847</v>
      </c>
      <c r="C33" s="32">
        <v>0</v>
      </c>
      <c r="D33" s="32">
        <v>8096200</v>
      </c>
      <c r="E33" s="32">
        <v>57693</v>
      </c>
      <c r="F33" s="32">
        <v>142000</v>
      </c>
      <c r="G33" s="32">
        <v>715242</v>
      </c>
      <c r="H33" s="32">
        <v>1872493</v>
      </c>
      <c r="I33" s="32">
        <v>2635647</v>
      </c>
      <c r="J33" s="1">
        <f t="shared" si="0"/>
        <v>13559122</v>
      </c>
    </row>
    <row r="34" spans="1:10" s="13" customFormat="1" ht="14.25" customHeight="1">
      <c r="A34" s="30" t="s">
        <v>28</v>
      </c>
      <c r="B34" s="31">
        <v>0</v>
      </c>
      <c r="C34" s="32">
        <v>0</v>
      </c>
      <c r="D34" s="32">
        <v>8795950</v>
      </c>
      <c r="E34" s="32">
        <v>0</v>
      </c>
      <c r="F34" s="32">
        <v>0</v>
      </c>
      <c r="G34" s="32">
        <v>462199</v>
      </c>
      <c r="H34" s="32">
        <v>696403</v>
      </c>
      <c r="I34" s="32">
        <v>1559828</v>
      </c>
      <c r="J34" s="1">
        <f t="shared" si="0"/>
        <v>11514380</v>
      </c>
    </row>
    <row r="35" spans="1:10" s="13" customFormat="1" ht="14.25" customHeight="1">
      <c r="A35" s="30" t="s">
        <v>29</v>
      </c>
      <c r="B35" s="31">
        <v>146319</v>
      </c>
      <c r="C35" s="32">
        <v>0</v>
      </c>
      <c r="D35" s="32">
        <v>2349843</v>
      </c>
      <c r="E35" s="32">
        <v>0</v>
      </c>
      <c r="F35" s="32">
        <v>0</v>
      </c>
      <c r="G35" s="32">
        <v>151106</v>
      </c>
      <c r="H35" s="32">
        <v>657603</v>
      </c>
      <c r="I35" s="32">
        <v>810078</v>
      </c>
      <c r="J35" s="1">
        <f t="shared" si="0"/>
        <v>4114949</v>
      </c>
    </row>
    <row r="36" spans="1:10" s="13" customFormat="1" ht="14.25" customHeight="1">
      <c r="A36" s="30" t="s">
        <v>30</v>
      </c>
      <c r="B36" s="31">
        <v>0</v>
      </c>
      <c r="C36" s="32">
        <v>0</v>
      </c>
      <c r="D36" s="32">
        <v>2905750</v>
      </c>
      <c r="E36" s="32">
        <v>0</v>
      </c>
      <c r="F36" s="32">
        <v>0</v>
      </c>
      <c r="G36" s="32">
        <v>219696</v>
      </c>
      <c r="H36" s="32">
        <v>296506</v>
      </c>
      <c r="I36" s="32">
        <v>1036630</v>
      </c>
      <c r="J36" s="1">
        <f t="shared" si="0"/>
        <v>4458582</v>
      </c>
    </row>
    <row r="37" spans="1:10" s="13" customFormat="1" ht="14.25" customHeight="1">
      <c r="A37" s="30" t="s">
        <v>31</v>
      </c>
      <c r="B37" s="31">
        <v>127470</v>
      </c>
      <c r="C37" s="32">
        <v>0</v>
      </c>
      <c r="D37" s="32">
        <v>4894980</v>
      </c>
      <c r="E37" s="32">
        <v>0</v>
      </c>
      <c r="F37" s="32">
        <v>0</v>
      </c>
      <c r="G37" s="32">
        <v>0</v>
      </c>
      <c r="H37" s="32">
        <v>1258698</v>
      </c>
      <c r="I37" s="32">
        <v>3750624</v>
      </c>
      <c r="J37" s="1">
        <f t="shared" ref="J37:J57" si="1">SUM(B37:I37)</f>
        <v>10031772</v>
      </c>
    </row>
    <row r="38" spans="1:10" s="13" customFormat="1" ht="14.25" customHeight="1">
      <c r="A38" s="30" t="s">
        <v>32</v>
      </c>
      <c r="B38" s="31">
        <v>653068</v>
      </c>
      <c r="C38" s="32">
        <v>0</v>
      </c>
      <c r="D38" s="32">
        <v>9586300</v>
      </c>
      <c r="E38" s="32">
        <v>0</v>
      </c>
      <c r="F38" s="32">
        <v>0</v>
      </c>
      <c r="G38" s="32">
        <v>104949</v>
      </c>
      <c r="H38" s="32">
        <v>914504</v>
      </c>
      <c r="I38" s="32">
        <v>1303242</v>
      </c>
      <c r="J38" s="1">
        <f t="shared" si="1"/>
        <v>12562063</v>
      </c>
    </row>
    <row r="39" spans="1:10" s="13" customFormat="1" ht="14.25" customHeight="1">
      <c r="A39" s="30" t="s">
        <v>33</v>
      </c>
      <c r="B39" s="31">
        <v>94666</v>
      </c>
      <c r="C39" s="32">
        <v>0</v>
      </c>
      <c r="D39" s="32">
        <v>6274000</v>
      </c>
      <c r="E39" s="32">
        <v>0</v>
      </c>
      <c r="F39" s="32">
        <v>0</v>
      </c>
      <c r="G39" s="32">
        <v>433072</v>
      </c>
      <c r="H39" s="32">
        <v>416170</v>
      </c>
      <c r="I39" s="32">
        <v>3259825</v>
      </c>
      <c r="J39" s="1">
        <f t="shared" si="1"/>
        <v>10477733</v>
      </c>
    </row>
    <row r="40" spans="1:10" s="13" customFormat="1" ht="14.25" customHeight="1">
      <c r="A40" s="30" t="s">
        <v>34</v>
      </c>
      <c r="B40" s="31">
        <v>177304</v>
      </c>
      <c r="C40" s="32">
        <v>297</v>
      </c>
      <c r="D40" s="32">
        <v>83200</v>
      </c>
      <c r="E40" s="32">
        <v>0</v>
      </c>
      <c r="F40" s="32">
        <v>0</v>
      </c>
      <c r="G40" s="32">
        <v>31590</v>
      </c>
      <c r="H40" s="32">
        <v>162763</v>
      </c>
      <c r="I40" s="32">
        <v>1063958</v>
      </c>
      <c r="J40" s="1">
        <f t="shared" si="1"/>
        <v>1519112</v>
      </c>
    </row>
    <row r="41" spans="1:10" s="13" customFormat="1" ht="14.25" customHeight="1">
      <c r="A41" s="30" t="s">
        <v>35</v>
      </c>
      <c r="B41" s="31">
        <v>0</v>
      </c>
      <c r="C41" s="32">
        <v>61509</v>
      </c>
      <c r="D41" s="32">
        <v>4887200</v>
      </c>
      <c r="E41" s="32">
        <v>0</v>
      </c>
      <c r="F41" s="32">
        <v>38654</v>
      </c>
      <c r="G41" s="32">
        <v>582301</v>
      </c>
      <c r="H41" s="32">
        <v>378052</v>
      </c>
      <c r="I41" s="32">
        <v>7424094</v>
      </c>
      <c r="J41" s="1">
        <f t="shared" si="1"/>
        <v>13371810</v>
      </c>
    </row>
    <row r="42" spans="1:10" s="13" customFormat="1" ht="14.25" customHeight="1">
      <c r="A42" s="30" t="s">
        <v>36</v>
      </c>
      <c r="B42" s="31">
        <v>260105</v>
      </c>
      <c r="C42" s="32">
        <v>107685</v>
      </c>
      <c r="D42" s="32">
        <v>6131498</v>
      </c>
      <c r="E42" s="32">
        <v>0</v>
      </c>
      <c r="F42" s="32">
        <v>0</v>
      </c>
      <c r="G42" s="32">
        <v>98915</v>
      </c>
      <c r="H42" s="32">
        <v>387790</v>
      </c>
      <c r="I42" s="32">
        <v>2293161</v>
      </c>
      <c r="J42" s="1">
        <f t="shared" si="1"/>
        <v>9279154</v>
      </c>
    </row>
    <row r="43" spans="1:10" s="13" customFormat="1" ht="14.25" customHeight="1">
      <c r="A43" s="30" t="s">
        <v>37</v>
      </c>
      <c r="B43" s="31">
        <v>350861</v>
      </c>
      <c r="C43" s="32">
        <v>0</v>
      </c>
      <c r="D43" s="32">
        <v>1400000</v>
      </c>
      <c r="E43" s="32">
        <v>67580</v>
      </c>
      <c r="F43" s="32">
        <v>0</v>
      </c>
      <c r="G43" s="32">
        <v>36442</v>
      </c>
      <c r="H43" s="32">
        <v>1609101</v>
      </c>
      <c r="I43" s="32">
        <v>1855557</v>
      </c>
      <c r="J43" s="1">
        <f t="shared" si="1"/>
        <v>5319541</v>
      </c>
    </row>
    <row r="44" spans="1:10" s="13" customFormat="1" ht="14.25" customHeight="1">
      <c r="A44" s="30" t="s">
        <v>38</v>
      </c>
      <c r="B44" s="31">
        <v>0</v>
      </c>
      <c r="C44" s="32">
        <v>0</v>
      </c>
      <c r="D44" s="32">
        <v>1054000</v>
      </c>
      <c r="E44" s="32">
        <v>0</v>
      </c>
      <c r="F44" s="32">
        <v>0</v>
      </c>
      <c r="G44" s="32">
        <v>373165</v>
      </c>
      <c r="H44" s="32">
        <v>204090</v>
      </c>
      <c r="I44" s="32">
        <v>1200075</v>
      </c>
      <c r="J44" s="1">
        <f t="shared" si="1"/>
        <v>2831330</v>
      </c>
    </row>
    <row r="45" spans="1:10" s="13" customFormat="1" ht="14.25" customHeight="1">
      <c r="A45" s="30" t="s">
        <v>39</v>
      </c>
      <c r="B45" s="31">
        <v>7761</v>
      </c>
      <c r="C45" s="32">
        <v>144586</v>
      </c>
      <c r="D45" s="32">
        <v>3378980</v>
      </c>
      <c r="E45" s="32">
        <v>0</v>
      </c>
      <c r="F45" s="32">
        <v>20000</v>
      </c>
      <c r="G45" s="32">
        <v>489396</v>
      </c>
      <c r="H45" s="32">
        <v>402231</v>
      </c>
      <c r="I45" s="32">
        <v>2023331</v>
      </c>
      <c r="J45" s="1">
        <f t="shared" si="1"/>
        <v>6466285</v>
      </c>
    </row>
    <row r="46" spans="1:10" s="13" customFormat="1" ht="14.25" customHeight="1">
      <c r="A46" s="30" t="s">
        <v>40</v>
      </c>
      <c r="B46" s="31">
        <v>23186</v>
      </c>
      <c r="C46" s="32">
        <v>0</v>
      </c>
      <c r="D46" s="32">
        <v>8233399</v>
      </c>
      <c r="E46" s="32">
        <v>0</v>
      </c>
      <c r="F46" s="32">
        <v>0</v>
      </c>
      <c r="G46" s="32">
        <v>407366</v>
      </c>
      <c r="H46" s="32">
        <v>1824562</v>
      </c>
      <c r="I46" s="32">
        <v>1090023</v>
      </c>
      <c r="J46" s="1">
        <f t="shared" si="1"/>
        <v>11578536</v>
      </c>
    </row>
    <row r="47" spans="1:10" s="13" customFormat="1" ht="14.25" customHeight="1">
      <c r="A47" s="30" t="s">
        <v>41</v>
      </c>
      <c r="B47" s="31">
        <v>8736</v>
      </c>
      <c r="C47" s="32">
        <v>0</v>
      </c>
      <c r="D47" s="32">
        <v>2644078</v>
      </c>
      <c r="E47" s="32">
        <v>0</v>
      </c>
      <c r="F47" s="32">
        <v>0</v>
      </c>
      <c r="G47" s="32">
        <v>198068</v>
      </c>
      <c r="H47" s="32">
        <v>459087</v>
      </c>
      <c r="I47" s="32">
        <v>579923</v>
      </c>
      <c r="J47" s="1">
        <f t="shared" si="1"/>
        <v>3889892</v>
      </c>
    </row>
    <row r="48" spans="1:10" s="13" customFormat="1" ht="14.25" customHeight="1">
      <c r="A48" s="30" t="s">
        <v>42</v>
      </c>
      <c r="B48" s="31">
        <v>413107</v>
      </c>
      <c r="C48" s="32">
        <v>0</v>
      </c>
      <c r="D48" s="32">
        <v>109216150</v>
      </c>
      <c r="E48" s="32">
        <v>93744</v>
      </c>
      <c r="F48" s="32">
        <v>1722802</v>
      </c>
      <c r="G48" s="32">
        <v>2916738</v>
      </c>
      <c r="H48" s="32">
        <v>20534657</v>
      </c>
      <c r="I48" s="32">
        <v>30040191</v>
      </c>
      <c r="J48" s="1">
        <f t="shared" si="1"/>
        <v>164937389</v>
      </c>
    </row>
    <row r="49" spans="1:11" s="13" customFormat="1" ht="14.25" customHeight="1">
      <c r="A49" s="30" t="s">
        <v>43</v>
      </c>
      <c r="B49" s="31">
        <v>454767</v>
      </c>
      <c r="C49" s="32">
        <v>0</v>
      </c>
      <c r="D49" s="32">
        <v>9437740</v>
      </c>
      <c r="E49" s="32">
        <v>0</v>
      </c>
      <c r="F49" s="32">
        <v>51000</v>
      </c>
      <c r="G49" s="32">
        <v>32323</v>
      </c>
      <c r="H49" s="32">
        <v>839686</v>
      </c>
      <c r="I49" s="32">
        <v>2722867</v>
      </c>
      <c r="J49" s="1">
        <f t="shared" si="1"/>
        <v>13538383</v>
      </c>
    </row>
    <row r="50" spans="1:11" s="13" customFormat="1" ht="14.25" customHeight="1">
      <c r="A50" s="30" t="s">
        <v>44</v>
      </c>
      <c r="B50" s="31">
        <v>0</v>
      </c>
      <c r="C50" s="32">
        <v>0</v>
      </c>
      <c r="D50" s="32">
        <v>316550</v>
      </c>
      <c r="E50" s="32">
        <v>0</v>
      </c>
      <c r="F50" s="32">
        <v>4700</v>
      </c>
      <c r="G50" s="32">
        <v>56110</v>
      </c>
      <c r="H50" s="32">
        <v>333863</v>
      </c>
      <c r="I50" s="32">
        <v>643116</v>
      </c>
      <c r="J50" s="1">
        <f t="shared" si="1"/>
        <v>1354339</v>
      </c>
    </row>
    <row r="51" spans="1:11" s="13" customFormat="1" ht="14.25" customHeight="1">
      <c r="A51" s="30" t="s">
        <v>45</v>
      </c>
      <c r="B51" s="31">
        <v>0</v>
      </c>
      <c r="C51" s="32">
        <v>0</v>
      </c>
      <c r="D51" s="32">
        <v>1466940</v>
      </c>
      <c r="E51" s="32">
        <v>0</v>
      </c>
      <c r="F51" s="32">
        <v>53000</v>
      </c>
      <c r="G51" s="32">
        <v>298845</v>
      </c>
      <c r="H51" s="32">
        <v>549142</v>
      </c>
      <c r="I51" s="32">
        <v>1283598</v>
      </c>
      <c r="J51" s="1">
        <f t="shared" si="1"/>
        <v>3651525</v>
      </c>
    </row>
    <row r="52" spans="1:11" s="13" customFormat="1" ht="14.25" customHeight="1">
      <c r="A52" s="30" t="s">
        <v>46</v>
      </c>
      <c r="B52" s="31">
        <v>302570</v>
      </c>
      <c r="C52" s="32">
        <v>337</v>
      </c>
      <c r="D52" s="32">
        <v>1741485</v>
      </c>
      <c r="E52" s="32">
        <v>0</v>
      </c>
      <c r="F52" s="32">
        <v>11336</v>
      </c>
      <c r="G52" s="32">
        <v>2746</v>
      </c>
      <c r="H52" s="32">
        <v>156919</v>
      </c>
      <c r="I52" s="32">
        <v>1361158</v>
      </c>
      <c r="J52" s="1">
        <f t="shared" si="1"/>
        <v>3576551</v>
      </c>
    </row>
    <row r="53" spans="1:11" s="13" customFormat="1" ht="14.25" customHeight="1">
      <c r="A53" s="30" t="s">
        <v>47</v>
      </c>
      <c r="B53" s="31">
        <v>266066</v>
      </c>
      <c r="C53" s="32">
        <v>0</v>
      </c>
      <c r="D53" s="32">
        <v>7595380</v>
      </c>
      <c r="E53" s="32">
        <v>0</v>
      </c>
      <c r="F53" s="32">
        <v>22880</v>
      </c>
      <c r="G53" s="32">
        <v>18949</v>
      </c>
      <c r="H53" s="32">
        <v>299495</v>
      </c>
      <c r="I53" s="32">
        <v>2466794</v>
      </c>
      <c r="J53" s="1">
        <f t="shared" si="1"/>
        <v>10669564</v>
      </c>
    </row>
    <row r="54" spans="1:11" s="13" customFormat="1" ht="14.25" customHeight="1">
      <c r="A54" s="30" t="s">
        <v>48</v>
      </c>
      <c r="B54" s="31">
        <v>854</v>
      </c>
      <c r="C54" s="32">
        <v>0</v>
      </c>
      <c r="D54" s="32">
        <v>50725</v>
      </c>
      <c r="E54" s="32">
        <v>0</v>
      </c>
      <c r="F54" s="32">
        <v>0</v>
      </c>
      <c r="G54" s="32">
        <v>194820</v>
      </c>
      <c r="H54" s="32">
        <v>393882</v>
      </c>
      <c r="I54" s="32">
        <v>702399</v>
      </c>
      <c r="J54" s="1">
        <f t="shared" si="1"/>
        <v>1342680</v>
      </c>
    </row>
    <row r="55" spans="1:11" s="13" customFormat="1" ht="14.25" customHeight="1">
      <c r="A55" s="30" t="s">
        <v>49</v>
      </c>
      <c r="B55" s="31">
        <v>10930702</v>
      </c>
      <c r="C55" s="32">
        <v>0</v>
      </c>
      <c r="D55" s="32">
        <v>379461350</v>
      </c>
      <c r="E55" s="32">
        <v>3084382</v>
      </c>
      <c r="F55" s="32">
        <v>1230000</v>
      </c>
      <c r="G55" s="32">
        <v>11744150</v>
      </c>
      <c r="H55" s="32">
        <v>44064533</v>
      </c>
      <c r="I55" s="32">
        <v>28561041</v>
      </c>
      <c r="J55" s="1">
        <f t="shared" si="1"/>
        <v>479076158</v>
      </c>
    </row>
    <row r="56" spans="1:11" s="13" customFormat="1" ht="14.25" customHeight="1">
      <c r="A56" s="30" t="s">
        <v>50</v>
      </c>
      <c r="B56" s="31">
        <v>0</v>
      </c>
      <c r="C56" s="32">
        <v>0</v>
      </c>
      <c r="D56" s="32">
        <v>352359</v>
      </c>
      <c r="E56" s="32">
        <v>0</v>
      </c>
      <c r="F56" s="32">
        <v>0</v>
      </c>
      <c r="G56" s="32">
        <v>59206</v>
      </c>
      <c r="H56" s="32">
        <v>122566</v>
      </c>
      <c r="I56" s="32">
        <v>283786</v>
      </c>
      <c r="J56" s="1">
        <f t="shared" si="1"/>
        <v>817917</v>
      </c>
    </row>
    <row r="57" spans="1:11" s="13" customFormat="1" ht="14.25" customHeight="1" thickBot="1">
      <c r="A57" s="34" t="s">
        <v>51</v>
      </c>
      <c r="B57" s="35">
        <v>11886</v>
      </c>
      <c r="C57" s="36">
        <v>3437800</v>
      </c>
      <c r="D57" s="36">
        <v>2749225</v>
      </c>
      <c r="E57" s="36">
        <v>0</v>
      </c>
      <c r="F57" s="36">
        <v>0</v>
      </c>
      <c r="G57" s="36">
        <v>664498</v>
      </c>
      <c r="H57" s="36">
        <v>710627</v>
      </c>
      <c r="I57" s="36">
        <v>3469256</v>
      </c>
      <c r="J57" s="2">
        <f t="shared" si="1"/>
        <v>11043292</v>
      </c>
    </row>
    <row r="58" spans="1:11" ht="20.100000000000001" customHeight="1" thickBot="1">
      <c r="A58" s="37" t="s">
        <v>0</v>
      </c>
      <c r="B58" s="38">
        <f t="shared" ref="B58:I58" si="2">SUM(B5:B57)</f>
        <v>54516718</v>
      </c>
      <c r="C58" s="39">
        <f t="shared" si="2"/>
        <v>37569478</v>
      </c>
      <c r="D58" s="39">
        <f t="shared" si="2"/>
        <v>1441474646</v>
      </c>
      <c r="E58" s="39">
        <f t="shared" si="2"/>
        <v>4835856</v>
      </c>
      <c r="F58" s="39">
        <f t="shared" si="2"/>
        <v>7801676</v>
      </c>
      <c r="G58" s="39">
        <f t="shared" si="2"/>
        <v>47090504</v>
      </c>
      <c r="H58" s="39">
        <f t="shared" si="2"/>
        <v>151305145</v>
      </c>
      <c r="I58" s="39">
        <f t="shared" si="2"/>
        <v>267703399</v>
      </c>
      <c r="J58" s="40">
        <f>SUM(B58:I58)</f>
        <v>2012297422</v>
      </c>
      <c r="K58" s="41">
        <f>Actif!L58</f>
        <v>2012297422</v>
      </c>
    </row>
    <row r="59" spans="1:11" ht="18" customHeight="1" thickBot="1">
      <c r="A59" s="37" t="s">
        <v>79</v>
      </c>
      <c r="B59" s="38">
        <v>42901768</v>
      </c>
      <c r="C59" s="39">
        <v>57821387</v>
      </c>
      <c r="D59" s="39">
        <v>1482648435</v>
      </c>
      <c r="E59" s="39">
        <v>2826502</v>
      </c>
      <c r="F59" s="39">
        <v>9496986</v>
      </c>
      <c r="G59" s="39">
        <v>53253778</v>
      </c>
      <c r="H59" s="39">
        <v>130937675</v>
      </c>
      <c r="I59" s="39">
        <v>249277012</v>
      </c>
      <c r="J59" s="40">
        <v>2029163543</v>
      </c>
      <c r="K59" s="42">
        <f>J58-K58</f>
        <v>0</v>
      </c>
    </row>
    <row r="60" spans="1:11" ht="7.5" customHeight="1">
      <c r="B60" s="43"/>
      <c r="C60" s="43"/>
      <c r="D60" s="43"/>
      <c r="E60" s="43"/>
      <c r="F60" s="43"/>
      <c r="G60" s="43"/>
      <c r="H60" s="43"/>
      <c r="I60" s="43"/>
      <c r="J60" s="43"/>
    </row>
  </sheetData>
  <sheetProtection sheet="1" objects="1" scenarios="1"/>
  <mergeCells count="11">
    <mergeCell ref="A2:A4"/>
    <mergeCell ref="B2:G2"/>
    <mergeCell ref="B3:B4"/>
    <mergeCell ref="I2:I4"/>
    <mergeCell ref="J2:J4"/>
    <mergeCell ref="H2:H3"/>
    <mergeCell ref="C3:C4"/>
    <mergeCell ref="D3:D4"/>
    <mergeCell ref="E3:E4"/>
    <mergeCell ref="F3:F4"/>
    <mergeCell ref="G3:G4"/>
  </mergeCells>
  <printOptions horizontalCentered="1"/>
  <pageMargins left="0" right="0" top="0.19685039370078741" bottom="0.19685039370078741" header="0.31496062992125984" footer="0.31496062992125984"/>
  <pageSetup paperSize="9" scale="86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33BEE32D-0143-4FD2-B682-C8CF68C8AA06}"/>
</file>

<file path=customXml/itemProps2.xml><?xml version="1.0" encoding="utf-8"?>
<ds:datastoreItem xmlns:ds="http://schemas.openxmlformats.org/officeDocument/2006/customXml" ds:itemID="{DFD7CE19-580B-47BC-A3CA-AEE0A097747D}"/>
</file>

<file path=customXml/itemProps3.xml><?xml version="1.0" encoding="utf-8"?>
<ds:datastoreItem xmlns:ds="http://schemas.openxmlformats.org/officeDocument/2006/customXml" ds:itemID="{A772AF5E-9B6D-4A57-9E9F-3C281FAEE27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Actif</vt:lpstr>
      <vt:lpstr>Passif</vt:lpstr>
      <vt:lpstr>communes</vt:lpstr>
      <vt:lpstr>Actif!Zone_d_impression</vt:lpstr>
      <vt:lpstr>Passif!Zone_d_impression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2011-03-22T13:38:05Z</cp:lastPrinted>
  <dcterms:created xsi:type="dcterms:W3CDTF">1997-12-08T10:55:51Z</dcterms:created>
  <dcterms:modified xsi:type="dcterms:W3CDTF">2011-03-25T14:26:10Z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