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8" windowWidth="9132" windowHeight="4968" tabRatio="859" activeTab="3"/>
  </bookViews>
  <sheets>
    <sheet name="TB IPM2015" sheetId="34" r:id="rId1"/>
    <sheet name="Comptabilisation IPM" sheetId="28" r:id="rId2"/>
    <sheet name="TB FONDS IPM2015" sheetId="35" r:id="rId3"/>
    <sheet name="Comptabilisation Fonds" sheetId="36" r:id="rId4"/>
  </sheets>
  <externalReferences>
    <externalReference r:id="rId5"/>
  </externalReferences>
  <definedNames>
    <definedName name="communes">[1]communes!$A$1:$B$66</definedName>
    <definedName name="_xlnm.Print_Area" localSheetId="3">'Comptabilisation Fonds'!$A$1:$E$27</definedName>
    <definedName name="_xlnm.Print_Area" localSheetId="1">'Comptabilisation IPM'!$A$1:$E$43</definedName>
    <definedName name="_xlnm.Print_Area" localSheetId="2">'TB FONDS IPM2015'!$A$1:$F$39</definedName>
    <definedName name="_xlnm.Print_Area" localSheetId="0">'TB IPM2015'!$A$1:$F$50</definedName>
  </definedNames>
  <calcPr calcId="145621"/>
</workbook>
</file>

<file path=xl/calcChain.xml><?xml version="1.0" encoding="utf-8"?>
<calcChain xmlns="http://schemas.openxmlformats.org/spreadsheetml/2006/main">
  <c r="E41" i="35" l="1"/>
  <c r="D41" i="35"/>
  <c r="E52" i="34"/>
  <c r="D52" i="34"/>
  <c r="F57" i="34" l="1"/>
  <c r="F46" i="35"/>
  <c r="E46" i="34" l="1"/>
  <c r="D46" i="34"/>
  <c r="F52" i="34"/>
  <c r="E41" i="28" s="1"/>
  <c r="F41" i="35"/>
  <c r="E26" i="36" s="1"/>
  <c r="B31" i="28" l="1"/>
  <c r="A9" i="28" l="1"/>
  <c r="B21" i="36" l="1"/>
  <c r="B20" i="36"/>
  <c r="B23" i="36"/>
  <c r="B22" i="36"/>
  <c r="B19" i="36"/>
  <c r="A19" i="36"/>
  <c r="A7" i="36"/>
  <c r="E35" i="35"/>
  <c r="D35" i="35"/>
  <c r="F33" i="35"/>
  <c r="F32" i="35"/>
  <c r="E28" i="35"/>
  <c r="E37" i="35" s="1"/>
  <c r="D28" i="35"/>
  <c r="D37" i="35" s="1"/>
  <c r="F26" i="35"/>
  <c r="F25" i="35"/>
  <c r="E19" i="35"/>
  <c r="D19" i="35"/>
  <c r="F17" i="35"/>
  <c r="F16" i="35"/>
  <c r="E12" i="35"/>
  <c r="E21" i="35" s="1"/>
  <c r="D12" i="35"/>
  <c r="D21" i="35" s="1"/>
  <c r="F10" i="35"/>
  <c r="E7" i="36" s="1"/>
  <c r="C20" i="36" s="1"/>
  <c r="F9" i="35"/>
  <c r="E5" i="36" s="1"/>
  <c r="C19" i="36" s="1"/>
  <c r="E39" i="35" l="1"/>
  <c r="F35" i="35"/>
  <c r="E13" i="36" s="1"/>
  <c r="D23" i="36" s="1"/>
  <c r="D24" i="36" s="1"/>
  <c r="F28" i="35"/>
  <c r="E11" i="36" s="1"/>
  <c r="D22" i="36" s="1"/>
  <c r="F37" i="35"/>
  <c r="F19" i="35"/>
  <c r="E9" i="36" s="1"/>
  <c r="C21" i="36" s="1"/>
  <c r="C24" i="36" s="1"/>
  <c r="A9" i="36"/>
  <c r="A11" i="36" s="1"/>
  <c r="A13" i="36" s="1"/>
  <c r="A20" i="36"/>
  <c r="A21" i="36" s="1"/>
  <c r="A22" i="36" s="1"/>
  <c r="A23" i="36" s="1"/>
  <c r="D39" i="35"/>
  <c r="F39" i="35" s="1"/>
  <c r="F21" i="35"/>
  <c r="F12" i="35"/>
  <c r="E24" i="36" l="1"/>
  <c r="E27" i="36" l="1"/>
  <c r="E28" i="36" s="1"/>
  <c r="D27" i="36" s="1"/>
  <c r="E48" i="34"/>
  <c r="D48" i="34"/>
  <c r="F43" i="34"/>
  <c r="F41" i="34"/>
  <c r="E15" i="34"/>
  <c r="E7" i="28" s="1"/>
  <c r="D15" i="34"/>
  <c r="D11" i="34"/>
  <c r="E11" i="34"/>
  <c r="F44" i="34"/>
  <c r="F42" i="34"/>
  <c r="E19" i="28" s="1"/>
  <c r="F40" i="34"/>
  <c r="F36" i="34"/>
  <c r="E17" i="28" s="1"/>
  <c r="E30" i="34"/>
  <c r="D30" i="34"/>
  <c r="F28" i="34"/>
  <c r="E13" i="28" s="1"/>
  <c r="F27" i="34"/>
  <c r="E11" i="28" s="1"/>
  <c r="F26" i="34"/>
  <c r="E15" i="28" s="1"/>
  <c r="F19" i="34"/>
  <c r="F14" i="34"/>
  <c r="F13" i="34"/>
  <c r="F10" i="34"/>
  <c r="F9" i="34"/>
  <c r="B36" i="28"/>
  <c r="E23" i="28" l="1"/>
  <c r="E21" i="28"/>
  <c r="F46" i="34"/>
  <c r="F48" i="34" s="1"/>
  <c r="F15" i="34"/>
  <c r="D23" i="34"/>
  <c r="D32" i="34" s="1"/>
  <c r="D50" i="34" s="1"/>
  <c r="E23" i="34"/>
  <c r="E5" i="28"/>
  <c r="E32" i="34"/>
  <c r="E50" i="34" s="1"/>
  <c r="F30" i="34"/>
  <c r="E17" i="34"/>
  <c r="E21" i="34" s="1"/>
  <c r="D17" i="34"/>
  <c r="F11" i="34"/>
  <c r="D31" i="28" l="1"/>
  <c r="E9" i="28"/>
  <c r="C31" i="28" s="1"/>
  <c r="C9" i="28"/>
  <c r="D9" i="28"/>
  <c r="F50" i="34"/>
  <c r="D21" i="34"/>
  <c r="F23" i="34"/>
  <c r="F32" i="34" s="1"/>
  <c r="F17" i="34"/>
  <c r="F21" i="34" s="1"/>
  <c r="C30" i="28" l="1"/>
  <c r="C29" i="28"/>
  <c r="B38" i="28"/>
  <c r="B37" i="28"/>
  <c r="B35" i="28"/>
  <c r="B34" i="28"/>
  <c r="B33" i="28"/>
  <c r="B32" i="28"/>
  <c r="B30" i="28"/>
  <c r="B29" i="28"/>
  <c r="A29" i="28"/>
  <c r="A30" i="28" s="1"/>
  <c r="A7" i="28"/>
  <c r="C33" i="28"/>
  <c r="D37" i="28"/>
  <c r="D36" i="28"/>
  <c r="C34" i="28"/>
  <c r="A11" i="28" l="1"/>
  <c r="A13" i="28" s="1"/>
  <c r="A31" i="28"/>
  <c r="A32" i="28"/>
  <c r="C32" i="28"/>
  <c r="C39" i="28" s="1"/>
  <c r="A33" i="28"/>
  <c r="D38" i="28"/>
  <c r="A34" i="28"/>
  <c r="A35" i="28" s="1"/>
  <c r="A37" i="28" l="1"/>
  <c r="A38" i="28" s="1"/>
  <c r="A36" i="28"/>
  <c r="A15" i="28"/>
  <c r="A17" i="28" s="1"/>
  <c r="A21" i="28" l="1"/>
  <c r="A23" i="28" s="1"/>
  <c r="A19" i="28"/>
  <c r="D35" i="28"/>
  <c r="D39" i="28" s="1"/>
  <c r="E39" i="28" l="1"/>
  <c r="E43" i="28" s="1"/>
  <c r="E44" i="28" l="1"/>
  <c r="D43" i="28" s="1"/>
</calcChain>
</file>

<file path=xl/sharedStrings.xml><?xml version="1.0" encoding="utf-8"?>
<sst xmlns="http://schemas.openxmlformats.org/spreadsheetml/2006/main" count="153" uniqueCount="99">
  <si>
    <t>Remises</t>
  </si>
  <si>
    <t>APPLICATION:                      SIPP</t>
  </si>
  <si>
    <t>Date</t>
  </si>
  <si>
    <t>Libellé</t>
  </si>
  <si>
    <t>Débit</t>
  </si>
  <si>
    <t>Crédit</t>
  </si>
  <si>
    <t>Montant</t>
  </si>
  <si>
    <t>DATE</t>
  </si>
  <si>
    <t xml:space="preserve">Solde </t>
  </si>
  <si>
    <t>Contrôle</t>
  </si>
  <si>
    <t>PARTENAIRE:</t>
  </si>
  <si>
    <t>SITUATION AU</t>
  </si>
  <si>
    <t>Solde à l'ouverture</t>
  </si>
  <si>
    <t xml:space="preserve">Intérêts </t>
  </si>
  <si>
    <t>Encaissements</t>
  </si>
  <si>
    <t>01.112.025</t>
  </si>
  <si>
    <t>Abandons</t>
  </si>
  <si>
    <t>Plus-value</t>
  </si>
  <si>
    <t>Opérations de gestion</t>
  </si>
  <si>
    <t>Contentieux débités</t>
  </si>
  <si>
    <t>Contentieux crédités</t>
  </si>
  <si>
    <t>Intérêts débités</t>
  </si>
  <si>
    <t>Plus-values</t>
  </si>
  <si>
    <t xml:space="preserve">Impôt des personnes morales (IPM) </t>
  </si>
  <si>
    <t>300133  330.04</t>
  </si>
  <si>
    <t>300140  401.03</t>
  </si>
  <si>
    <t>Impôt sur le bénéfice</t>
  </si>
  <si>
    <t>Impôt sur le capital</t>
  </si>
  <si>
    <t>Transfert IPM au contentieux</t>
  </si>
  <si>
    <t>PMGEN</t>
  </si>
  <si>
    <t>Tableau de bord des personnes morales</t>
  </si>
  <si>
    <t>RECAPITULATIF 2001 - 2014</t>
  </si>
  <si>
    <t>Impôts arriérés</t>
  </si>
  <si>
    <t>Impôts en cours</t>
  </si>
  <si>
    <t>Total impôts</t>
  </si>
  <si>
    <t>- imputation sur le capital</t>
  </si>
  <si>
    <t>Impôt net sur le capital</t>
  </si>
  <si>
    <t>IMPOTS (CHF)</t>
  </si>
  <si>
    <t>Impôt sur le bénéfice OR</t>
  </si>
  <si>
    <t>Impôt sur le bénéfice SP</t>
  </si>
  <si>
    <t>Total impôt sur le bénéfice</t>
  </si>
  <si>
    <t>Taxes communales</t>
  </si>
  <si>
    <t>Total de l'impôt communal</t>
  </si>
  <si>
    <t>Total de l'impôt direct</t>
  </si>
  <si>
    <t>Total du produit de l'impôt PM</t>
  </si>
  <si>
    <t>Frais de sommation nets</t>
  </si>
  <si>
    <t>Sous-total opération de gestion</t>
  </si>
  <si>
    <t>Total du débit</t>
  </si>
  <si>
    <t>Intérêts crédités</t>
  </si>
  <si>
    <t>Sous-total opérations de gestion</t>
  </si>
  <si>
    <t>Total du crédit</t>
  </si>
  <si>
    <t>Frais de sommation</t>
  </si>
  <si>
    <t>Remises et abandons</t>
  </si>
  <si>
    <t>TABLEAU DE BORD IPM (fonds) DES PERSONNES MORALES</t>
  </si>
  <si>
    <t>Total de la part communale au fonds</t>
  </si>
  <si>
    <t>Opération des gestion</t>
  </si>
  <si>
    <t>Total des opérations de gestion au débit du fonds</t>
  </si>
  <si>
    <t>TOTAL DU DEBIT DU FONDS</t>
  </si>
  <si>
    <t>Total des encaissements fonds</t>
  </si>
  <si>
    <t>Opérations de gestion aux crédit</t>
  </si>
  <si>
    <t>total opérations de gestion fonds</t>
  </si>
  <si>
    <t>TOTAL DU CREDIT FONDS</t>
  </si>
  <si>
    <t>Part aux fonds IPM selon population</t>
  </si>
  <si>
    <t>Part aux fonds IPM selon emploi</t>
  </si>
  <si>
    <t xml:space="preserve">Fonds communal de  l'impôt des personnes morales (Fds IPM) </t>
  </si>
  <si>
    <t>Opérations de gestion débit fonds IPM</t>
  </si>
  <si>
    <t>Opérations de gestion crédit fonds IPM</t>
  </si>
  <si>
    <t>Taxation rectificative sur arriérés</t>
  </si>
  <si>
    <t>B112.02</t>
  </si>
  <si>
    <t>900.401.00</t>
  </si>
  <si>
    <t>900.401.01</t>
  </si>
  <si>
    <t>B112.02 Débiteurs impôts personnes morales IPM</t>
  </si>
  <si>
    <t>900.401.04</t>
  </si>
  <si>
    <t>900.421.01</t>
  </si>
  <si>
    <t>020.436.05</t>
  </si>
  <si>
    <t>B111.03</t>
  </si>
  <si>
    <t>900.329.01</t>
  </si>
  <si>
    <t>900.330.03</t>
  </si>
  <si>
    <t>900.401.90</t>
  </si>
  <si>
    <t>900.401.91</t>
  </si>
  <si>
    <t>900.421.00</t>
  </si>
  <si>
    <t>900.330.00</t>
  </si>
  <si>
    <r>
      <t>B112</t>
    </r>
    <r>
      <rPr>
        <b/>
        <sz val="13"/>
        <color indexed="12"/>
        <rFont val="Calibri"/>
        <family val="2"/>
        <scheme val="minor"/>
      </rPr>
      <t>.</t>
    </r>
    <r>
      <rPr>
        <b/>
        <sz val="13"/>
        <color rgb="FFFF0000"/>
        <rFont val="Calibri"/>
        <family val="2"/>
        <scheme val="minor"/>
      </rPr>
      <t>15</t>
    </r>
  </si>
  <si>
    <t>B112.15 Débiteurs Fonds IPM</t>
  </si>
  <si>
    <t>Impôts (CHF)</t>
  </si>
  <si>
    <t>Part des habitants</t>
  </si>
  <si>
    <t xml:space="preserve">Part des emplois </t>
  </si>
  <si>
    <t>POUR MÉMOIRE</t>
  </si>
  <si>
    <t>Solde débiteur à l'ouverture</t>
  </si>
  <si>
    <t>Solde impôt à l'ouverture N-2</t>
  </si>
  <si>
    <t xml:space="preserve">Débiteur selon TB Fonds </t>
  </si>
  <si>
    <t>Solde fonds (évolution)</t>
  </si>
  <si>
    <t>Solde fonds débiteurs</t>
  </si>
  <si>
    <t>900.330.05</t>
  </si>
  <si>
    <t xml:space="preserve">Débiteur selon TB IPM </t>
  </si>
  <si>
    <t>DATE: 10.01.2016</t>
  </si>
  <si>
    <t>Solde (évolution)</t>
  </si>
  <si>
    <t>Solde débiteur</t>
  </si>
  <si>
    <t>Solde fonds à l'ouverture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</si>
</sst>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_ ;[Red]\-#,##0.00\ "/>
    <numFmt numFmtId="165" formatCode="d\ mmmm\ yyyy"/>
    <numFmt numFmtId="166" formatCode="#,##0.00_ ;\-#,##0.00\ "/>
  </numFmts>
  <fonts count="23" x14ac:knownFonts="1">
    <font>
      <sz val="9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7.5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6" fillId="0" borderId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130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vertical="center" wrapText="1"/>
    </xf>
    <xf numFmtId="39" fontId="13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164" fontId="6" fillId="0" borderId="0" xfId="0" applyNumberFormat="1" applyFont="1" applyProtection="1"/>
    <xf numFmtId="4" fontId="13" fillId="0" borderId="0" xfId="0" applyNumberFormat="1" applyFont="1" applyFill="1" applyProtection="1"/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10" fillId="3" borderId="4" xfId="0" applyNumberFormat="1" applyFont="1" applyFill="1" applyBorder="1" applyAlignment="1" applyProtection="1">
      <alignment horizontal="center" vertical="center" wrapText="1"/>
    </xf>
    <xf numFmtId="14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vertical="center" wrapText="1"/>
    </xf>
    <xf numFmtId="0" fontId="6" fillId="4" borderId="7" xfId="0" applyFont="1" applyFill="1" applyBorder="1" applyAlignment="1" applyProtection="1">
      <alignment vertical="center" wrapText="1"/>
    </xf>
    <xf numFmtId="39" fontId="6" fillId="4" borderId="6" xfId="0" applyNumberFormat="1" applyFont="1" applyFill="1" applyBorder="1" applyAlignment="1" applyProtection="1">
      <alignment vertical="center" wrapText="1"/>
    </xf>
    <xf numFmtId="14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vertical="center" wrapText="1"/>
    </xf>
    <xf numFmtId="39" fontId="6" fillId="4" borderId="9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vertical="center" wrapText="1"/>
    </xf>
    <xf numFmtId="39" fontId="6" fillId="0" borderId="11" xfId="0" applyNumberFormat="1" applyFont="1" applyFill="1" applyBorder="1" applyAlignment="1" applyProtection="1">
      <alignment vertical="center" wrapText="1"/>
    </xf>
    <xf numFmtId="39" fontId="6" fillId="0" borderId="12" xfId="0" applyNumberFormat="1" applyFont="1" applyFill="1" applyBorder="1" applyAlignment="1" applyProtection="1">
      <alignment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/>
    </xf>
    <xf numFmtId="40" fontId="5" fillId="0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0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1" fillId="0" borderId="1" xfId="0" applyFont="1" applyBorder="1" applyProtection="1"/>
    <xf numFmtId="4" fontId="6" fillId="0" borderId="0" xfId="0" applyNumberFormat="1" applyFont="1" applyProtection="1"/>
    <xf numFmtId="4" fontId="4" fillId="0" borderId="0" xfId="0" applyNumberFormat="1" applyFont="1" applyProtection="1"/>
    <xf numFmtId="2" fontId="12" fillId="3" borderId="0" xfId="0" applyNumberFormat="1" applyFont="1" applyFill="1" applyAlignment="1" applyProtection="1">
      <alignment horizontal="center" vertical="center"/>
    </xf>
    <xf numFmtId="39" fontId="6" fillId="3" borderId="13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 wrapText="1"/>
    </xf>
    <xf numFmtId="0" fontId="15" fillId="4" borderId="0" xfId="0" applyFont="1" applyFill="1" applyAlignment="1" applyProtection="1">
      <alignment horizontal="center"/>
    </xf>
    <xf numFmtId="0" fontId="15" fillId="4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40" fontId="7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40" fontId="6" fillId="0" borderId="0" xfId="0" applyNumberFormat="1" applyFont="1" applyFill="1" applyAlignment="1" applyProtection="1">
      <alignment vertical="center"/>
    </xf>
    <xf numFmtId="0" fontId="4" fillId="0" borderId="0" xfId="0" applyFont="1" applyFill="1" applyProtection="1"/>
    <xf numFmtId="0" fontId="19" fillId="0" borderId="0" xfId="7" applyFont="1" applyProtection="1"/>
    <xf numFmtId="0" fontId="17" fillId="0" borderId="0" xfId="7" applyFont="1" applyAlignment="1" applyProtection="1"/>
    <xf numFmtId="0" fontId="20" fillId="0" borderId="0" xfId="7" applyFont="1" applyProtection="1"/>
    <xf numFmtId="0" fontId="17" fillId="0" borderId="0" xfId="7" applyFont="1" applyProtection="1"/>
    <xf numFmtId="4" fontId="19" fillId="0" borderId="0" xfId="7" applyNumberFormat="1" applyFont="1" applyProtection="1"/>
    <xf numFmtId="4" fontId="17" fillId="0" borderId="0" xfId="7" applyNumberFormat="1" applyFont="1" applyAlignment="1" applyProtection="1">
      <alignment horizontal="center"/>
    </xf>
    <xf numFmtId="0" fontId="17" fillId="0" borderId="0" xfId="7" applyFont="1" applyAlignment="1" applyProtection="1">
      <alignment horizontal="center"/>
    </xf>
    <xf numFmtId="0" fontId="17" fillId="2" borderId="0" xfId="7" applyFont="1" applyFill="1" applyProtection="1">
      <protection locked="0"/>
    </xf>
    <xf numFmtId="0" fontId="17" fillId="0" borderId="0" xfId="7" applyFont="1" applyBorder="1" applyProtection="1"/>
    <xf numFmtId="165" fontId="17" fillId="0" borderId="0" xfId="7" quotePrefix="1" applyNumberFormat="1" applyFont="1" applyBorder="1" applyAlignment="1" applyProtection="1">
      <alignment horizontal="left"/>
    </xf>
    <xf numFmtId="0" fontId="19" fillId="0" borderId="0" xfId="7" applyFont="1" applyBorder="1" applyProtection="1"/>
    <xf numFmtId="0" fontId="19" fillId="0" borderId="0" xfId="7" applyFont="1" applyAlignment="1" applyProtection="1">
      <alignment horizontal="center"/>
    </xf>
    <xf numFmtId="0" fontId="19" fillId="0" borderId="0" xfId="7" applyFont="1" applyAlignment="1" applyProtection="1">
      <alignment horizontal="left"/>
    </xf>
    <xf numFmtId="0" fontId="17" fillId="0" borderId="0" xfId="7" applyFont="1" applyAlignment="1" applyProtection="1">
      <alignment horizontal="left"/>
    </xf>
    <xf numFmtId="4" fontId="17" fillId="0" borderId="0" xfId="7" applyNumberFormat="1" applyFont="1" applyAlignment="1" applyProtection="1">
      <alignment horizontal="left"/>
    </xf>
    <xf numFmtId="164" fontId="19" fillId="2" borderId="0" xfId="7" applyNumberFormat="1" applyFont="1" applyFill="1" applyProtection="1">
      <protection locked="0"/>
    </xf>
    <xf numFmtId="164" fontId="19" fillId="0" borderId="0" xfId="7" applyNumberFormat="1" applyFont="1" applyProtection="1"/>
    <xf numFmtId="0" fontId="19" fillId="0" borderId="0" xfId="7" quotePrefix="1" applyFont="1" applyFill="1" applyAlignment="1" applyProtection="1">
      <alignment horizontal="left"/>
    </xf>
    <xf numFmtId="0" fontId="19" fillId="0" borderId="0" xfId="7" applyFont="1" applyFill="1" applyAlignment="1" applyProtection="1">
      <alignment horizontal="left"/>
    </xf>
    <xf numFmtId="164" fontId="19" fillId="0" borderId="0" xfId="7" applyNumberFormat="1" applyFont="1" applyFill="1" applyProtection="1">
      <protection locked="0"/>
    </xf>
    <xf numFmtId="164" fontId="19" fillId="0" borderId="0" xfId="7" applyNumberFormat="1" applyFont="1" applyFill="1" applyProtection="1"/>
    <xf numFmtId="164" fontId="17" fillId="0" borderId="0" xfId="7" applyNumberFormat="1" applyFont="1" applyFill="1" applyProtection="1"/>
    <xf numFmtId="164" fontId="17" fillId="0" borderId="0" xfId="7" applyNumberFormat="1" applyFont="1" applyProtection="1"/>
    <xf numFmtId="4" fontId="17" fillId="0" borderId="0" xfId="7" applyNumberFormat="1" applyFont="1" applyProtection="1"/>
    <xf numFmtId="0" fontId="19" fillId="0" borderId="0" xfId="7" applyFont="1" applyAlignment="1" applyProtection="1">
      <alignment horizontal="left"/>
    </xf>
    <xf numFmtId="0" fontId="17" fillId="0" borderId="0" xfId="7" applyFont="1" applyAlignment="1" applyProtection="1">
      <alignment horizontal="left"/>
    </xf>
    <xf numFmtId="0" fontId="19" fillId="0" borderId="0" xfId="0" applyFont="1" applyProtection="1"/>
    <xf numFmtId="0" fontId="17" fillId="0" borderId="0" xfId="0" applyFont="1" applyAlignment="1" applyProtection="1"/>
    <xf numFmtId="0" fontId="17" fillId="0" borderId="0" xfId="0" applyFont="1" applyProtection="1"/>
    <xf numFmtId="4" fontId="19" fillId="0" borderId="0" xfId="0" applyNumberFormat="1" applyFont="1" applyProtection="1"/>
    <xf numFmtId="4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2" borderId="0" xfId="0" applyFont="1" applyFill="1" applyProtection="1">
      <protection locked="0"/>
    </xf>
    <xf numFmtId="0" fontId="17" fillId="0" borderId="0" xfId="0" applyFont="1" applyBorder="1" applyProtection="1"/>
    <xf numFmtId="165" fontId="17" fillId="0" borderId="0" xfId="0" quotePrefix="1" applyNumberFormat="1" applyFont="1" applyBorder="1" applyAlignment="1" applyProtection="1">
      <alignment horizontal="left"/>
    </xf>
    <xf numFmtId="0" fontId="19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4" fontId="17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164" fontId="19" fillId="2" borderId="0" xfId="0" applyNumberFormat="1" applyFont="1" applyFill="1" applyProtection="1">
      <protection locked="0"/>
    </xf>
    <xf numFmtId="164" fontId="19" fillId="0" borderId="0" xfId="0" applyNumberFormat="1" applyFont="1" applyProtection="1"/>
    <xf numFmtId="164" fontId="19" fillId="0" borderId="0" xfId="0" applyNumberFormat="1" applyFont="1" applyFill="1" applyProtection="1"/>
    <xf numFmtId="164" fontId="17" fillId="3" borderId="14" xfId="0" applyNumberFormat="1" applyFont="1" applyFill="1" applyBorder="1" applyProtection="1"/>
    <xf numFmtId="164" fontId="19" fillId="0" borderId="0" xfId="0" applyNumberFormat="1" applyFont="1" applyFill="1" applyProtection="1">
      <protection locked="0"/>
    </xf>
    <xf numFmtId="0" fontId="19" fillId="0" borderId="0" xfId="0" applyFont="1" applyFill="1" applyAlignment="1" applyProtection="1">
      <alignment horizontal="left"/>
    </xf>
    <xf numFmtId="164" fontId="17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</xf>
    <xf numFmtId="164" fontId="17" fillId="0" borderId="0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left"/>
    </xf>
    <xf numFmtId="164" fontId="17" fillId="2" borderId="0" xfId="0" applyNumberFormat="1" applyFont="1" applyFill="1" applyProtection="1">
      <protection locked="0"/>
    </xf>
    <xf numFmtId="164" fontId="17" fillId="0" borderId="0" xfId="0" applyNumberFormat="1" applyFont="1" applyFill="1" applyProtection="1"/>
    <xf numFmtId="4" fontId="17" fillId="0" borderId="0" xfId="0" applyNumberFormat="1" applyFont="1" applyProtection="1"/>
    <xf numFmtId="4" fontId="17" fillId="0" borderId="0" xfId="7" applyNumberFormat="1" applyFont="1" applyAlignment="1" applyProtection="1">
      <alignment horizontal="right"/>
    </xf>
    <xf numFmtId="0" fontId="19" fillId="0" borderId="15" xfId="7" applyFont="1" applyBorder="1" applyProtection="1"/>
    <xf numFmtId="164" fontId="19" fillId="0" borderId="15" xfId="7" applyNumberFormat="1" applyFont="1" applyBorder="1" applyProtection="1"/>
    <xf numFmtId="164" fontId="17" fillId="6" borderId="0" xfId="7" applyNumberFormat="1" applyFont="1" applyFill="1" applyProtection="1"/>
    <xf numFmtId="166" fontId="4" fillId="0" borderId="0" xfId="0" applyNumberFormat="1" applyFont="1" applyAlignment="1" applyProtection="1">
      <alignment vertical="center" wrapText="1"/>
    </xf>
    <xf numFmtId="4" fontId="17" fillId="0" borderId="0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9" fillId="0" borderId="0" xfId="7" applyFont="1" applyAlignment="1" applyProtection="1">
      <alignment horizontal="left"/>
    </xf>
    <xf numFmtId="0" fontId="17" fillId="0" borderId="0" xfId="7" applyFont="1" applyBorder="1" applyAlignment="1" applyProtection="1">
      <alignment horizontal="left" vertical="center"/>
    </xf>
    <xf numFmtId="0" fontId="17" fillId="0" borderId="0" xfId="7" applyFont="1" applyAlignment="1" applyProtection="1">
      <alignment horizontal="left"/>
    </xf>
    <xf numFmtId="0" fontId="19" fillId="0" borderId="0" xfId="7" quotePrefix="1" applyFont="1" applyAlignment="1" applyProtection="1">
      <alignment horizontal="left"/>
    </xf>
    <xf numFmtId="0" fontId="19" fillId="0" borderId="0" xfId="7" applyFont="1" applyFill="1" applyAlignment="1" applyProtection="1">
      <alignment horizontal="left"/>
    </xf>
    <xf numFmtId="0" fontId="17" fillId="0" borderId="0" xfId="7" applyFont="1" applyAlignment="1" applyProtection="1">
      <alignment horizontal="center"/>
    </xf>
    <xf numFmtId="4" fontId="17" fillId="0" borderId="0" xfId="7" applyNumberFormat="1" applyFont="1" applyBorder="1" applyAlignment="1" applyProtection="1">
      <alignment horizontal="center"/>
    </xf>
    <xf numFmtId="0" fontId="19" fillId="0" borderId="0" xfId="7" applyFont="1" applyAlignment="1" applyProtection="1">
      <alignment horizontal="center"/>
    </xf>
    <xf numFmtId="39" fontId="6" fillId="4" borderId="6" xfId="0" applyNumberFormat="1" applyFont="1" applyFill="1" applyBorder="1" applyAlignment="1" applyProtection="1">
      <alignment vertical="center" wrapTex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</cellXfs>
  <cellStyles count="8">
    <cellStyle name="Milliers 2" xfId="4"/>
    <cellStyle name="Milliers 2 2" xfId="5"/>
    <cellStyle name="Normal" xfId="0" builtinId="0"/>
    <cellStyle name="Normal 2" xfId="1"/>
    <cellStyle name="Normal 3" xfId="2"/>
    <cellStyle name="Normal 4" xfId="3"/>
    <cellStyle name="Normal 5" xfId="6"/>
    <cellStyle name="Normal 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file1\sipp\Etat\Tamburini\Bouclement_10_01_2014\boucl_PM_13_commun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unes"/>
      <sheetName val="base"/>
      <sheetName val="groupe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71"/>
      <sheetName val="72"/>
      <sheetName val="Module1"/>
      <sheetName val="Module2"/>
      <sheetName val="Module3"/>
      <sheetName val="Module4"/>
      <sheetName val="Module5"/>
      <sheetName val="Module6"/>
      <sheetName val="Module7"/>
      <sheetName val="73"/>
      <sheetName val="74"/>
    </sheetNames>
    <sheetDataSet>
      <sheetData sheetId="0">
        <row r="1">
          <cell r="A1">
            <v>1</v>
          </cell>
          <cell r="B1" t="str">
            <v>Neuchâtel</v>
          </cell>
        </row>
        <row r="2">
          <cell r="A2">
            <v>2</v>
          </cell>
          <cell r="B2" t="str">
            <v>Hauterive</v>
          </cell>
        </row>
        <row r="3">
          <cell r="A3">
            <v>3</v>
          </cell>
          <cell r="B3" t="str">
            <v>Saint-Blaise</v>
          </cell>
        </row>
        <row r="4">
          <cell r="A4">
            <v>4</v>
          </cell>
          <cell r="B4" t="str">
            <v>Marin-Epagnier</v>
          </cell>
        </row>
        <row r="5">
          <cell r="A5">
            <v>5</v>
          </cell>
          <cell r="B5" t="str">
            <v>Thielle-Wavre</v>
          </cell>
        </row>
        <row r="6">
          <cell r="A6">
            <v>6</v>
          </cell>
          <cell r="B6" t="str">
            <v>Cornaux</v>
          </cell>
        </row>
        <row r="7">
          <cell r="A7">
            <v>7</v>
          </cell>
          <cell r="B7" t="str">
            <v>Cressier</v>
          </cell>
        </row>
        <row r="8">
          <cell r="A8">
            <v>8</v>
          </cell>
          <cell r="B8" t="str">
            <v>Enges</v>
          </cell>
        </row>
        <row r="9">
          <cell r="A9">
            <v>9</v>
          </cell>
          <cell r="B9" t="str">
            <v>Le Landeron</v>
          </cell>
        </row>
        <row r="10">
          <cell r="A10">
            <v>10</v>
          </cell>
          <cell r="B10" t="str">
            <v>Lignières</v>
          </cell>
        </row>
        <row r="11">
          <cell r="A11">
            <v>11</v>
          </cell>
          <cell r="B11" t="str">
            <v>Boudry</v>
          </cell>
        </row>
        <row r="12">
          <cell r="A12">
            <v>12</v>
          </cell>
          <cell r="B12" t="str">
            <v>Cortaillod</v>
          </cell>
        </row>
        <row r="13">
          <cell r="A13">
            <v>13</v>
          </cell>
          <cell r="B13" t="str">
            <v>Colombier</v>
          </cell>
        </row>
        <row r="14">
          <cell r="A14">
            <v>14</v>
          </cell>
          <cell r="B14" t="str">
            <v>Auvernier</v>
          </cell>
        </row>
        <row r="15">
          <cell r="A15">
            <v>15</v>
          </cell>
          <cell r="B15" t="str">
            <v>Peseux</v>
          </cell>
        </row>
        <row r="16">
          <cell r="A16">
            <v>16</v>
          </cell>
          <cell r="B16" t="str">
            <v>Corcelles</v>
          </cell>
        </row>
        <row r="17">
          <cell r="A17">
            <v>17</v>
          </cell>
          <cell r="B17" t="str">
            <v>Bôle</v>
          </cell>
        </row>
        <row r="18">
          <cell r="A18">
            <v>18</v>
          </cell>
          <cell r="B18" t="str">
            <v>Rochefort</v>
          </cell>
        </row>
        <row r="19">
          <cell r="A19">
            <v>19</v>
          </cell>
          <cell r="B19" t="str">
            <v>Brot-Dessous</v>
          </cell>
        </row>
        <row r="20">
          <cell r="A20">
            <v>20</v>
          </cell>
          <cell r="B20" t="str">
            <v>Bevaix</v>
          </cell>
        </row>
        <row r="21">
          <cell r="A21">
            <v>21</v>
          </cell>
          <cell r="B21" t="str">
            <v>Gorgier</v>
          </cell>
        </row>
        <row r="22">
          <cell r="A22">
            <v>22</v>
          </cell>
          <cell r="B22" t="str">
            <v>Saint-Aubin</v>
          </cell>
        </row>
        <row r="23">
          <cell r="A23">
            <v>23</v>
          </cell>
          <cell r="B23" t="str">
            <v>Fresens</v>
          </cell>
        </row>
        <row r="24">
          <cell r="A24">
            <v>24</v>
          </cell>
          <cell r="B24" t="str">
            <v>Montalchez</v>
          </cell>
        </row>
        <row r="25">
          <cell r="A25">
            <v>25</v>
          </cell>
          <cell r="B25" t="str">
            <v>Vaumarcus</v>
          </cell>
        </row>
        <row r="26">
          <cell r="A26">
            <v>26</v>
          </cell>
          <cell r="B26" t="str">
            <v>Môtiers</v>
          </cell>
        </row>
        <row r="27">
          <cell r="A27">
            <v>27</v>
          </cell>
          <cell r="B27" t="str">
            <v>Couvet</v>
          </cell>
        </row>
        <row r="28">
          <cell r="A28">
            <v>28</v>
          </cell>
          <cell r="B28" t="str">
            <v>Travers</v>
          </cell>
        </row>
        <row r="29">
          <cell r="A29">
            <v>29</v>
          </cell>
          <cell r="B29" t="str">
            <v>Noiraigue</v>
          </cell>
        </row>
        <row r="30">
          <cell r="A30">
            <v>30</v>
          </cell>
          <cell r="B30" t="str">
            <v>Boveresse</v>
          </cell>
        </row>
        <row r="31">
          <cell r="A31">
            <v>31</v>
          </cell>
          <cell r="B31" t="str">
            <v>Fleurier</v>
          </cell>
        </row>
        <row r="32">
          <cell r="A32">
            <v>32</v>
          </cell>
          <cell r="B32" t="str">
            <v>Buttes</v>
          </cell>
        </row>
        <row r="33">
          <cell r="A33">
            <v>33</v>
          </cell>
          <cell r="B33" t="str">
            <v>La Côte-aux-Fées</v>
          </cell>
        </row>
        <row r="34">
          <cell r="A34">
            <v>34</v>
          </cell>
          <cell r="B34" t="str">
            <v>Saint-Sulpice</v>
          </cell>
        </row>
        <row r="35">
          <cell r="A35">
            <v>35</v>
          </cell>
          <cell r="B35" t="str">
            <v>Les Verrières</v>
          </cell>
        </row>
        <row r="36">
          <cell r="A36">
            <v>36</v>
          </cell>
          <cell r="B36" t="str">
            <v>Les Bayards</v>
          </cell>
        </row>
        <row r="37">
          <cell r="A37">
            <v>37</v>
          </cell>
          <cell r="B37" t="str">
            <v>Cernier</v>
          </cell>
        </row>
        <row r="38">
          <cell r="A38">
            <v>38</v>
          </cell>
          <cell r="B38" t="str">
            <v>Chézard-Saint-Martin</v>
          </cell>
        </row>
        <row r="39">
          <cell r="A39">
            <v>39</v>
          </cell>
          <cell r="B39" t="str">
            <v>Dombresson</v>
          </cell>
        </row>
        <row r="40">
          <cell r="A40">
            <v>40</v>
          </cell>
          <cell r="B40" t="str">
            <v>Villiers</v>
          </cell>
        </row>
        <row r="41">
          <cell r="A41">
            <v>41</v>
          </cell>
          <cell r="B41" t="str">
            <v>Le Pâquier</v>
          </cell>
        </row>
        <row r="42">
          <cell r="A42">
            <v>42</v>
          </cell>
          <cell r="B42" t="str">
            <v>Savagnier</v>
          </cell>
        </row>
        <row r="43">
          <cell r="A43">
            <v>43</v>
          </cell>
          <cell r="B43" t="str">
            <v>Fenin-Vilars-Saules</v>
          </cell>
        </row>
        <row r="44">
          <cell r="A44">
            <v>44</v>
          </cell>
          <cell r="B44" t="str">
            <v>Fontaines</v>
          </cell>
        </row>
        <row r="45">
          <cell r="A45">
            <v>45</v>
          </cell>
          <cell r="B45" t="str">
            <v>Engollon</v>
          </cell>
        </row>
        <row r="46">
          <cell r="A46">
            <v>46</v>
          </cell>
          <cell r="B46" t="str">
            <v>Fontainemelon</v>
          </cell>
        </row>
        <row r="47">
          <cell r="A47">
            <v>47</v>
          </cell>
          <cell r="B47" t="str">
            <v>Les Hauts-Geneveys</v>
          </cell>
        </row>
        <row r="48">
          <cell r="A48">
            <v>48</v>
          </cell>
          <cell r="B48" t="str">
            <v>Boudevilliers</v>
          </cell>
        </row>
        <row r="49">
          <cell r="A49">
            <v>49</v>
          </cell>
          <cell r="B49" t="str">
            <v>Valangin</v>
          </cell>
        </row>
        <row r="50">
          <cell r="A50">
            <v>50</v>
          </cell>
          <cell r="B50" t="str">
            <v>Coffrane</v>
          </cell>
        </row>
        <row r="51">
          <cell r="A51">
            <v>51</v>
          </cell>
          <cell r="B51" t="str">
            <v>Les Geneveys-sur-Coffrane</v>
          </cell>
        </row>
        <row r="52">
          <cell r="A52">
            <v>52</v>
          </cell>
          <cell r="B52" t="str">
            <v>Montmollin</v>
          </cell>
        </row>
        <row r="53">
          <cell r="A53">
            <v>53</v>
          </cell>
          <cell r="B53" t="str">
            <v>Le Locle</v>
          </cell>
        </row>
        <row r="54">
          <cell r="A54">
            <v>54</v>
          </cell>
          <cell r="B54" t="str">
            <v>Les Brenets</v>
          </cell>
        </row>
        <row r="55">
          <cell r="A55">
            <v>55</v>
          </cell>
          <cell r="B55" t="str">
            <v>Le Cerneux-Péquignot</v>
          </cell>
        </row>
        <row r="56">
          <cell r="A56">
            <v>56</v>
          </cell>
          <cell r="B56" t="str">
            <v>La Brévine</v>
          </cell>
        </row>
        <row r="57">
          <cell r="A57">
            <v>57</v>
          </cell>
          <cell r="B57" t="str">
            <v>La Chaux-du-Milieu</v>
          </cell>
        </row>
        <row r="58">
          <cell r="A58">
            <v>58</v>
          </cell>
          <cell r="B58" t="str">
            <v>Les Ponts-de-Martel</v>
          </cell>
        </row>
        <row r="59">
          <cell r="A59">
            <v>59</v>
          </cell>
          <cell r="B59" t="str">
            <v>Brot-Plamboz</v>
          </cell>
        </row>
        <row r="60">
          <cell r="A60">
            <v>60</v>
          </cell>
          <cell r="B60" t="str">
            <v>La Chaux-de-Fonds</v>
          </cell>
        </row>
        <row r="61">
          <cell r="A61">
            <v>61</v>
          </cell>
          <cell r="B61" t="str">
            <v>Les Planchettes</v>
          </cell>
        </row>
        <row r="62">
          <cell r="A62">
            <v>62</v>
          </cell>
          <cell r="B62" t="str">
            <v>La Sagne</v>
          </cell>
        </row>
        <row r="63">
          <cell r="A63">
            <v>71</v>
          </cell>
          <cell r="B63" t="str">
            <v>La Tène</v>
          </cell>
        </row>
        <row r="64">
          <cell r="A64">
            <v>72</v>
          </cell>
          <cell r="B64" t="str">
            <v>Val-de-Travers</v>
          </cell>
        </row>
        <row r="65">
          <cell r="A65">
            <v>73</v>
          </cell>
          <cell r="B65" t="str">
            <v>Milvignes</v>
          </cell>
        </row>
        <row r="66">
          <cell r="A66">
            <v>74</v>
          </cell>
          <cell r="B66" t="str">
            <v>Val-de-Ruz</v>
          </cell>
        </row>
      </sheetData>
      <sheetData sheetId="1">
        <row r="1">
          <cell r="A1" t="str">
            <v>Bouclement de l'exercice des personnes morales au 31 décembre 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zoomScale="150" zoomScaleNormal="75" workbookViewId="0">
      <pane ySplit="5" topLeftCell="A39" activePane="bottomLeft" state="frozen"/>
      <selection pane="bottomLeft" activeCell="E59" sqref="E59"/>
    </sheetView>
  </sheetViews>
  <sheetFormatPr baseColWidth="10" defaultColWidth="11.375" defaultRowHeight="12" x14ac:dyDescent="0.25"/>
  <cols>
    <col min="1" max="2" width="17.75" style="75" customWidth="1"/>
    <col min="3" max="3" width="2.75" style="75" customWidth="1"/>
    <col min="4" max="4" width="20.75" style="75" customWidth="1"/>
    <col min="5" max="6" width="20.75" style="78" customWidth="1"/>
    <col min="7" max="7" width="12.375" style="75" bestFit="1" customWidth="1"/>
    <col min="8" max="16384" width="11.375" style="75"/>
  </cols>
  <sheetData>
    <row r="1" spans="1:7" ht="13.5" customHeight="1" x14ac:dyDescent="0.25">
      <c r="A1" s="75" t="s">
        <v>1</v>
      </c>
      <c r="B1" s="76" t="s">
        <v>29</v>
      </c>
      <c r="C1" s="77" t="s">
        <v>30</v>
      </c>
      <c r="D1" s="77"/>
      <c r="F1" s="79" t="s">
        <v>95</v>
      </c>
    </row>
    <row r="2" spans="1:7" ht="5.25" customHeight="1" x14ac:dyDescent="0.25">
      <c r="A2" s="116"/>
      <c r="B2" s="116"/>
      <c r="C2" s="80"/>
    </row>
    <row r="3" spans="1:7" ht="13.5" customHeight="1" x14ac:dyDescent="0.25">
      <c r="A3" s="75" t="s">
        <v>10</v>
      </c>
      <c r="B3" s="81"/>
      <c r="C3" s="77"/>
      <c r="D3" s="77"/>
    </row>
    <row r="4" spans="1:7" ht="5.25" customHeight="1" x14ac:dyDescent="0.25">
      <c r="A4" s="116"/>
      <c r="B4" s="116"/>
      <c r="C4" s="80"/>
    </row>
    <row r="5" spans="1:7" s="84" customFormat="1" ht="13.5" customHeight="1" x14ac:dyDescent="0.25">
      <c r="A5" s="82" t="s">
        <v>11</v>
      </c>
      <c r="B5" s="83">
        <v>42377</v>
      </c>
      <c r="C5" s="83"/>
      <c r="D5" s="83"/>
      <c r="E5" s="108" t="s">
        <v>31</v>
      </c>
      <c r="F5" s="108"/>
    </row>
    <row r="6" spans="1:7" ht="13.5" customHeight="1" x14ac:dyDescent="0.25">
      <c r="A6" s="115"/>
      <c r="B6" s="115"/>
      <c r="C6" s="85"/>
    </row>
    <row r="7" spans="1:7" ht="13.5" customHeight="1" x14ac:dyDescent="0.25">
      <c r="A7" s="110" t="s">
        <v>37</v>
      </c>
      <c r="B7" s="110"/>
      <c r="C7" s="86"/>
      <c r="D7" s="87" t="s">
        <v>32</v>
      </c>
      <c r="E7" s="87" t="s">
        <v>33</v>
      </c>
      <c r="F7" s="79" t="s">
        <v>34</v>
      </c>
    </row>
    <row r="8" spans="1:7" ht="13.5" customHeight="1" x14ac:dyDescent="0.25">
      <c r="A8" s="115"/>
      <c r="B8" s="115"/>
      <c r="C8" s="85"/>
      <c r="D8" s="78"/>
    </row>
    <row r="9" spans="1:7" ht="13.5" customHeight="1" x14ac:dyDescent="0.25">
      <c r="A9" s="109" t="s">
        <v>27</v>
      </c>
      <c r="B9" s="109"/>
      <c r="C9" s="88"/>
      <c r="D9" s="89"/>
      <c r="E9" s="89"/>
      <c r="F9" s="90">
        <f>SUM(D9:E9)</f>
        <v>0</v>
      </c>
    </row>
    <row r="10" spans="1:7" ht="13.5" customHeight="1" thickBot="1" x14ac:dyDescent="0.3">
      <c r="A10" s="114" t="s">
        <v>35</v>
      </c>
      <c r="B10" s="109"/>
      <c r="C10" s="88"/>
      <c r="D10" s="89"/>
      <c r="E10" s="89"/>
      <c r="F10" s="90">
        <f>SUM(D10:E10)</f>
        <v>0</v>
      </c>
    </row>
    <row r="11" spans="1:7" ht="15" customHeight="1" thickBot="1" x14ac:dyDescent="0.3">
      <c r="A11" s="75" t="s">
        <v>36</v>
      </c>
      <c r="D11" s="91">
        <f>D9-D10</f>
        <v>0</v>
      </c>
      <c r="E11" s="92">
        <f>E9-E10</f>
        <v>0</v>
      </c>
      <c r="F11" s="91">
        <f>F9-F10</f>
        <v>0</v>
      </c>
      <c r="G11" s="90"/>
    </row>
    <row r="12" spans="1:7" ht="13.5" customHeight="1" x14ac:dyDescent="0.25">
      <c r="A12" s="115"/>
      <c r="B12" s="115"/>
      <c r="C12" s="85"/>
      <c r="D12" s="90"/>
      <c r="E12" s="90"/>
      <c r="F12" s="90"/>
    </row>
    <row r="13" spans="1:7" ht="13.5" customHeight="1" x14ac:dyDescent="0.25">
      <c r="A13" s="109" t="s">
        <v>38</v>
      </c>
      <c r="B13" s="109"/>
      <c r="C13" s="88"/>
      <c r="D13" s="89"/>
      <c r="E13" s="89"/>
      <c r="F13" s="90">
        <f t="shared" ref="F13:F19" si="0">SUM(D13:E13)</f>
        <v>0</v>
      </c>
    </row>
    <row r="14" spans="1:7" ht="13.5" customHeight="1" thickBot="1" x14ac:dyDescent="0.3">
      <c r="A14" s="88" t="s">
        <v>39</v>
      </c>
      <c r="B14" s="88"/>
      <c r="C14" s="88"/>
      <c r="D14" s="89"/>
      <c r="E14" s="89"/>
      <c r="F14" s="90">
        <f t="shared" si="0"/>
        <v>0</v>
      </c>
    </row>
    <row r="15" spans="1:7" ht="15" customHeight="1" thickBot="1" x14ac:dyDescent="0.3">
      <c r="A15" s="109" t="s">
        <v>40</v>
      </c>
      <c r="B15" s="109"/>
      <c r="C15" s="88"/>
      <c r="D15" s="91">
        <f>SUM(D13:D14)</f>
        <v>0</v>
      </c>
      <c r="E15" s="92">
        <f>SUM(E13:E14)</f>
        <v>0</v>
      </c>
      <c r="F15" s="91">
        <f t="shared" si="0"/>
        <v>0</v>
      </c>
    </row>
    <row r="16" spans="1:7" ht="13.5" customHeight="1" thickBot="1" x14ac:dyDescent="0.3">
      <c r="A16" s="109"/>
      <c r="B16" s="109"/>
      <c r="C16" s="88"/>
      <c r="D16" s="93"/>
      <c r="E16" s="93"/>
      <c r="F16" s="91"/>
    </row>
    <row r="17" spans="1:6" ht="15" customHeight="1" thickBot="1" x14ac:dyDescent="0.3">
      <c r="A17" s="88" t="s">
        <v>43</v>
      </c>
      <c r="B17" s="88"/>
      <c r="C17" s="88"/>
      <c r="D17" s="92">
        <f>D11+D15</f>
        <v>0</v>
      </c>
      <c r="E17" s="91">
        <f>E11+E15</f>
        <v>0</v>
      </c>
      <c r="F17" s="91">
        <f>F11+F15</f>
        <v>0</v>
      </c>
    </row>
    <row r="18" spans="1:6" ht="13.5" customHeight="1" x14ac:dyDescent="0.25">
      <c r="A18" s="88"/>
      <c r="B18" s="88"/>
      <c r="C18" s="88"/>
      <c r="D18" s="93"/>
      <c r="E18" s="93"/>
      <c r="F18" s="91"/>
    </row>
    <row r="19" spans="1:6" ht="13.5" customHeight="1" x14ac:dyDescent="0.25">
      <c r="A19" s="109" t="s">
        <v>41</v>
      </c>
      <c r="B19" s="109"/>
      <c r="C19" s="88"/>
      <c r="D19" s="89">
        <v>0</v>
      </c>
      <c r="E19" s="89">
        <v>0</v>
      </c>
      <c r="F19" s="90">
        <f t="shared" si="0"/>
        <v>0</v>
      </c>
    </row>
    <row r="20" spans="1:6" ht="13.5" customHeight="1" x14ac:dyDescent="0.25">
      <c r="A20" s="111"/>
      <c r="B20" s="111"/>
      <c r="C20" s="94"/>
      <c r="D20" s="93"/>
      <c r="E20" s="93"/>
      <c r="F20" s="91"/>
    </row>
    <row r="21" spans="1:6" ht="13.5" customHeight="1" x14ac:dyDescent="0.25">
      <c r="A21" s="109" t="s">
        <v>42</v>
      </c>
      <c r="B21" s="109"/>
      <c r="C21" s="88"/>
      <c r="D21" s="90">
        <f>D17+D19</f>
        <v>0</v>
      </c>
      <c r="E21" s="90">
        <f t="shared" ref="E21:F21" si="1">E17+E19</f>
        <v>0</v>
      </c>
      <c r="F21" s="90">
        <f t="shared" si="1"/>
        <v>0</v>
      </c>
    </row>
    <row r="22" spans="1:6" ht="13.5" customHeight="1" x14ac:dyDescent="0.25">
      <c r="A22" s="109"/>
      <c r="B22" s="109"/>
      <c r="C22" s="88"/>
      <c r="D22" s="90"/>
      <c r="E22" s="90"/>
      <c r="F22" s="90"/>
    </row>
    <row r="23" spans="1:6" ht="13.5" customHeight="1" x14ac:dyDescent="0.25">
      <c r="A23" s="86" t="s">
        <v>44</v>
      </c>
      <c r="B23" s="88"/>
      <c r="C23" s="88"/>
      <c r="D23" s="95">
        <f>D11+D15+D19</f>
        <v>0</v>
      </c>
      <c r="E23" s="95">
        <f t="shared" ref="E23:F23" si="2">E11+E15+E19</f>
        <v>0</v>
      </c>
      <c r="F23" s="95">
        <f t="shared" si="2"/>
        <v>0</v>
      </c>
    </row>
    <row r="24" spans="1:6" ht="13.5" customHeight="1" x14ac:dyDescent="0.25">
      <c r="A24" s="88"/>
      <c r="B24" s="88"/>
      <c r="C24" s="88"/>
      <c r="D24" s="90"/>
      <c r="E24" s="90"/>
      <c r="F24" s="90"/>
    </row>
    <row r="25" spans="1:6" ht="13.5" customHeight="1" x14ac:dyDescent="0.25">
      <c r="A25" s="110" t="s">
        <v>18</v>
      </c>
      <c r="B25" s="110"/>
      <c r="C25" s="86"/>
      <c r="D25" s="90"/>
      <c r="E25" s="90"/>
      <c r="F25" s="90"/>
    </row>
    <row r="26" spans="1:6" ht="13.5" customHeight="1" x14ac:dyDescent="0.25">
      <c r="A26" s="109" t="s">
        <v>45</v>
      </c>
      <c r="B26" s="109"/>
      <c r="C26" s="88"/>
      <c r="D26" s="89"/>
      <c r="E26" s="89"/>
      <c r="F26" s="90">
        <f t="shared" ref="F26:F28" si="3">SUM(D26:E26)</f>
        <v>0</v>
      </c>
    </row>
    <row r="27" spans="1:6" ht="13.5" customHeight="1" x14ac:dyDescent="0.25">
      <c r="A27" s="109" t="s">
        <v>21</v>
      </c>
      <c r="B27" s="109"/>
      <c r="C27" s="88"/>
      <c r="D27" s="89"/>
      <c r="E27" s="89"/>
      <c r="F27" s="90">
        <f t="shared" si="3"/>
        <v>0</v>
      </c>
    </row>
    <row r="28" spans="1:6" ht="13.5" customHeight="1" x14ac:dyDescent="0.25">
      <c r="A28" s="109" t="s">
        <v>22</v>
      </c>
      <c r="B28" s="109"/>
      <c r="C28" s="88"/>
      <c r="D28" s="89"/>
      <c r="E28" s="89"/>
      <c r="F28" s="90">
        <f t="shared" si="3"/>
        <v>0</v>
      </c>
    </row>
    <row r="29" spans="1:6" ht="13.5" customHeight="1" x14ac:dyDescent="0.25">
      <c r="A29" s="88"/>
      <c r="B29" s="88"/>
      <c r="C29" s="88"/>
      <c r="D29" s="90"/>
      <c r="E29" s="90"/>
      <c r="F29" s="90"/>
    </row>
    <row r="30" spans="1:6" ht="13.5" customHeight="1" x14ac:dyDescent="0.25">
      <c r="A30" s="110" t="s">
        <v>46</v>
      </c>
      <c r="B30" s="110"/>
      <c r="C30" s="88"/>
      <c r="D30" s="95">
        <f>SUM(D26:D29)</f>
        <v>0</v>
      </c>
      <c r="E30" s="95">
        <f>SUM(E26:E29)</f>
        <v>0</v>
      </c>
      <c r="F30" s="95">
        <f>SUM(F26:F29)</f>
        <v>0</v>
      </c>
    </row>
    <row r="31" spans="1:6" ht="13.5" customHeight="1" x14ac:dyDescent="0.25">
      <c r="A31" s="109"/>
      <c r="B31" s="109"/>
      <c r="C31" s="88"/>
      <c r="D31" s="90"/>
      <c r="E31" s="90"/>
      <c r="F31" s="90"/>
    </row>
    <row r="32" spans="1:6" s="98" customFormat="1" ht="13.5" customHeight="1" x14ac:dyDescent="0.2">
      <c r="A32" s="112" t="s">
        <v>47</v>
      </c>
      <c r="B32" s="112"/>
      <c r="C32" s="96"/>
      <c r="D32" s="97">
        <f>D23+D30</f>
        <v>0</v>
      </c>
      <c r="E32" s="97">
        <f t="shared" ref="E32:F32" si="4">E23+E30</f>
        <v>0</v>
      </c>
      <c r="F32" s="97">
        <f t="shared" si="4"/>
        <v>0</v>
      </c>
    </row>
    <row r="33" spans="1:7" ht="13.5" customHeight="1" x14ac:dyDescent="0.25">
      <c r="A33" s="113"/>
      <c r="B33" s="113"/>
      <c r="C33" s="99"/>
      <c r="D33" s="90"/>
      <c r="E33" s="90"/>
      <c r="F33" s="90"/>
    </row>
    <row r="34" spans="1:7" ht="13.5" customHeight="1" x14ac:dyDescent="0.25">
      <c r="A34" s="110" t="s">
        <v>14</v>
      </c>
      <c r="B34" s="110"/>
      <c r="C34" s="86"/>
      <c r="D34" s="90"/>
      <c r="E34" s="90"/>
      <c r="F34" s="90"/>
    </row>
    <row r="35" spans="1:7" ht="13.5" customHeight="1" x14ac:dyDescent="0.25">
      <c r="A35" s="111"/>
      <c r="B35" s="111"/>
      <c r="C35" s="94"/>
      <c r="D35" s="93"/>
      <c r="E35" s="93"/>
      <c r="F35" s="91"/>
    </row>
    <row r="36" spans="1:7" ht="13.5" customHeight="1" x14ac:dyDescent="0.25">
      <c r="A36" s="109" t="s">
        <v>14</v>
      </c>
      <c r="B36" s="109"/>
      <c r="C36" s="88"/>
      <c r="D36" s="100"/>
      <c r="E36" s="100"/>
      <c r="F36" s="90">
        <f>SUM(D36:E36)</f>
        <v>0</v>
      </c>
    </row>
    <row r="37" spans="1:7" ht="13.5" customHeight="1" x14ac:dyDescent="0.25">
      <c r="A37" s="109"/>
      <c r="B37" s="109"/>
      <c r="C37" s="88"/>
      <c r="D37" s="90"/>
      <c r="E37" s="90"/>
      <c r="F37" s="90"/>
    </row>
    <row r="38" spans="1:7" ht="13.5" customHeight="1" x14ac:dyDescent="0.25">
      <c r="A38" s="110" t="s">
        <v>18</v>
      </c>
      <c r="B38" s="110"/>
      <c r="C38" s="88"/>
      <c r="D38" s="90"/>
      <c r="E38" s="90"/>
      <c r="F38" s="90"/>
    </row>
    <row r="39" spans="1:7" ht="13.5" customHeight="1" x14ac:dyDescent="0.25">
      <c r="A39" s="86"/>
      <c r="B39" s="86"/>
      <c r="C39" s="88"/>
      <c r="D39" s="90"/>
      <c r="E39" s="90"/>
      <c r="F39" s="90"/>
    </row>
    <row r="40" spans="1:7" ht="13.5" customHeight="1" x14ac:dyDescent="0.25">
      <c r="A40" s="109" t="s">
        <v>0</v>
      </c>
      <c r="B40" s="109"/>
      <c r="C40" s="88"/>
      <c r="D40" s="89"/>
      <c r="E40" s="89"/>
      <c r="F40" s="90">
        <f>SUM(D40:E40)</f>
        <v>0</v>
      </c>
    </row>
    <row r="41" spans="1:7" ht="13.5" customHeight="1" x14ac:dyDescent="0.25">
      <c r="A41" s="109" t="s">
        <v>16</v>
      </c>
      <c r="B41" s="109"/>
      <c r="C41" s="88"/>
      <c r="D41" s="89"/>
      <c r="E41" s="89"/>
      <c r="F41" s="90">
        <f>SUM(D41:E41)</f>
        <v>0</v>
      </c>
    </row>
    <row r="42" spans="1:7" ht="13.5" customHeight="1" x14ac:dyDescent="0.25">
      <c r="A42" s="109" t="s">
        <v>48</v>
      </c>
      <c r="B42" s="109"/>
      <c r="C42" s="88"/>
      <c r="D42" s="89"/>
      <c r="E42" s="89"/>
      <c r="F42" s="90">
        <f>SUM(D42:E42)</f>
        <v>0</v>
      </c>
    </row>
    <row r="43" spans="1:7" ht="13.5" customHeight="1" x14ac:dyDescent="0.25">
      <c r="A43" s="109" t="s">
        <v>19</v>
      </c>
      <c r="B43" s="109"/>
      <c r="C43" s="88"/>
      <c r="D43" s="89"/>
      <c r="E43" s="89"/>
      <c r="F43" s="90">
        <f>SUM(D43:E43)</f>
        <v>0</v>
      </c>
    </row>
    <row r="44" spans="1:7" ht="13.5" customHeight="1" x14ac:dyDescent="0.25">
      <c r="A44" s="109" t="s">
        <v>20</v>
      </c>
      <c r="B44" s="109"/>
      <c r="C44" s="88"/>
      <c r="D44" s="89"/>
      <c r="E44" s="89"/>
      <c r="F44" s="90">
        <f>SUM(D44:E44)</f>
        <v>0</v>
      </c>
    </row>
    <row r="45" spans="1:7" ht="13.5" customHeight="1" x14ac:dyDescent="0.25">
      <c r="A45" s="109"/>
      <c r="B45" s="109"/>
      <c r="C45" s="88"/>
      <c r="D45" s="90"/>
      <c r="E45" s="90"/>
      <c r="F45" s="90"/>
    </row>
    <row r="46" spans="1:7" ht="13.5" customHeight="1" x14ac:dyDescent="0.25">
      <c r="A46" s="109" t="s">
        <v>49</v>
      </c>
      <c r="B46" s="109"/>
      <c r="C46" s="88"/>
      <c r="D46" s="101">
        <f>D40+D41+D42-D43+D44</f>
        <v>0</v>
      </c>
      <c r="E46" s="101">
        <f>E40+E41+E42-E43+E44</f>
        <v>0</v>
      </c>
      <c r="F46" s="101">
        <f>SUM(D46:E46)</f>
        <v>0</v>
      </c>
    </row>
    <row r="47" spans="1:7" ht="13.5" customHeight="1" x14ac:dyDescent="0.25">
      <c r="A47" s="109"/>
      <c r="B47" s="109"/>
      <c r="C47" s="88"/>
      <c r="D47" s="90"/>
      <c r="E47" s="90"/>
      <c r="F47" s="90"/>
    </row>
    <row r="48" spans="1:7" ht="13.5" customHeight="1" x14ac:dyDescent="0.25">
      <c r="A48" s="110" t="s">
        <v>50</v>
      </c>
      <c r="B48" s="110"/>
      <c r="C48" s="88"/>
      <c r="D48" s="101">
        <f>D36+D46</f>
        <v>0</v>
      </c>
      <c r="E48" s="101">
        <f t="shared" ref="E48:F48" si="5">E36+E46</f>
        <v>0</v>
      </c>
      <c r="F48" s="101">
        <f t="shared" si="5"/>
        <v>0</v>
      </c>
      <c r="G48" s="95"/>
    </row>
    <row r="49" spans="1:6" ht="13.5" customHeight="1" x14ac:dyDescent="0.25">
      <c r="A49" s="109"/>
      <c r="B49" s="109"/>
      <c r="C49" s="88"/>
      <c r="D49" s="90"/>
      <c r="E49" s="90"/>
      <c r="F49" s="90"/>
    </row>
    <row r="50" spans="1:6" ht="13.5" customHeight="1" x14ac:dyDescent="0.25">
      <c r="A50" s="110" t="s">
        <v>96</v>
      </c>
      <c r="B50" s="110"/>
      <c r="C50" s="88"/>
      <c r="D50" s="95">
        <f>D32-D48</f>
        <v>0</v>
      </c>
      <c r="E50" s="95">
        <f>E32-E48</f>
        <v>0</v>
      </c>
      <c r="F50" s="95">
        <f>SUM(D50:E50)</f>
        <v>0</v>
      </c>
    </row>
    <row r="51" spans="1:6" s="49" customFormat="1" ht="13.5" customHeight="1" x14ac:dyDescent="0.25">
      <c r="A51" s="74"/>
      <c r="B51" s="74"/>
      <c r="C51" s="73"/>
      <c r="D51" s="71"/>
      <c r="E51" s="71"/>
      <c r="F51" s="71"/>
    </row>
    <row r="52" spans="1:6" s="49" customFormat="1" ht="13.5" customHeight="1" x14ac:dyDescent="0.25">
      <c r="A52" s="74" t="s">
        <v>97</v>
      </c>
      <c r="B52" s="74"/>
      <c r="C52" s="73"/>
      <c r="D52" s="71">
        <f>D50+D57</f>
        <v>0</v>
      </c>
      <c r="E52" s="71">
        <f>E50+E57</f>
        <v>0</v>
      </c>
      <c r="F52" s="106">
        <f>SUM(D52:E52)</f>
        <v>0</v>
      </c>
    </row>
    <row r="53" spans="1:6" s="49" customFormat="1" x14ac:dyDescent="0.25">
      <c r="A53" s="104"/>
      <c r="B53" s="104"/>
      <c r="C53" s="104"/>
      <c r="D53" s="105"/>
      <c r="E53" s="105"/>
      <c r="F53" s="105"/>
    </row>
    <row r="54" spans="1:6" s="49" customFormat="1" x14ac:dyDescent="0.25">
      <c r="D54" s="65"/>
      <c r="E54" s="65"/>
      <c r="F54" s="65"/>
    </row>
    <row r="55" spans="1:6" s="49" customFormat="1" x14ac:dyDescent="0.25">
      <c r="A55" s="52" t="s">
        <v>87</v>
      </c>
      <c r="D55" s="53"/>
      <c r="E55" s="53"/>
      <c r="F55" s="53"/>
    </row>
    <row r="56" spans="1:6" s="49" customFormat="1" x14ac:dyDescent="0.25">
      <c r="D56" s="53"/>
      <c r="E56" s="53"/>
      <c r="F56" s="53"/>
    </row>
    <row r="57" spans="1:6" s="49" customFormat="1" x14ac:dyDescent="0.25">
      <c r="A57" s="52" t="s">
        <v>88</v>
      </c>
      <c r="B57" s="52"/>
      <c r="C57" s="52"/>
      <c r="D57" s="81"/>
      <c r="E57" s="81"/>
      <c r="F57" s="72">
        <f>SUM(D57:E57)</f>
        <v>0</v>
      </c>
    </row>
    <row r="58" spans="1:6" s="49" customFormat="1" x14ac:dyDescent="0.25">
      <c r="D58" s="53"/>
      <c r="E58" s="53"/>
      <c r="F58" s="53"/>
    </row>
    <row r="59" spans="1:6" s="49" customFormat="1" x14ac:dyDescent="0.25">
      <c r="A59" s="49" t="s">
        <v>89</v>
      </c>
      <c r="D59" s="81"/>
      <c r="E59" s="53"/>
      <c r="F59" s="53"/>
    </row>
    <row r="60" spans="1:6" x14ac:dyDescent="0.25">
      <c r="D60" s="78"/>
    </row>
    <row r="61" spans="1:6" x14ac:dyDescent="0.25">
      <c r="D61" s="78"/>
    </row>
    <row r="62" spans="1:6" x14ac:dyDescent="0.25">
      <c r="A62" s="77"/>
      <c r="B62" s="77"/>
      <c r="C62" s="77"/>
      <c r="D62" s="102"/>
    </row>
    <row r="63" spans="1:6" x14ac:dyDescent="0.25">
      <c r="D63" s="78"/>
    </row>
    <row r="65" spans="4:6" x14ac:dyDescent="0.25">
      <c r="D65" s="78"/>
    </row>
    <row r="67" spans="4:6" x14ac:dyDescent="0.25">
      <c r="D67" s="90"/>
      <c r="E67" s="90"/>
      <c r="F67" s="90"/>
    </row>
    <row r="68" spans="4:6" x14ac:dyDescent="0.25">
      <c r="D68" s="90"/>
      <c r="E68" s="90"/>
      <c r="F68" s="90"/>
    </row>
    <row r="69" spans="4:6" x14ac:dyDescent="0.25">
      <c r="D69" s="90"/>
      <c r="E69" s="90"/>
      <c r="F69" s="90"/>
    </row>
    <row r="70" spans="4:6" x14ac:dyDescent="0.25">
      <c r="D70" s="90"/>
      <c r="E70" s="90"/>
      <c r="F70" s="90"/>
    </row>
    <row r="71" spans="4:6" x14ac:dyDescent="0.25">
      <c r="D71" s="90"/>
      <c r="E71" s="90"/>
      <c r="F71" s="90"/>
    </row>
    <row r="72" spans="4:6" x14ac:dyDescent="0.25">
      <c r="D72" s="90"/>
      <c r="E72" s="90"/>
      <c r="F72" s="90"/>
    </row>
    <row r="73" spans="4:6" x14ac:dyDescent="0.25">
      <c r="D73" s="90"/>
      <c r="E73" s="90"/>
      <c r="F73" s="90"/>
    </row>
    <row r="74" spans="4:6" x14ac:dyDescent="0.25">
      <c r="D74" s="90"/>
      <c r="E74" s="90"/>
      <c r="F74" s="90"/>
    </row>
    <row r="75" spans="4:6" x14ac:dyDescent="0.25">
      <c r="D75" s="90"/>
      <c r="E75" s="90"/>
      <c r="F75" s="90"/>
    </row>
    <row r="76" spans="4:6" x14ac:dyDescent="0.25">
      <c r="D76" s="90"/>
      <c r="E76" s="90"/>
      <c r="F76" s="90"/>
    </row>
    <row r="77" spans="4:6" x14ac:dyDescent="0.25">
      <c r="D77" s="90"/>
      <c r="E77" s="90"/>
      <c r="F77" s="90"/>
    </row>
    <row r="78" spans="4:6" x14ac:dyDescent="0.25">
      <c r="D78" s="90"/>
      <c r="E78" s="90"/>
      <c r="F78" s="90"/>
    </row>
    <row r="79" spans="4:6" x14ac:dyDescent="0.25">
      <c r="D79" s="90"/>
      <c r="E79" s="90"/>
      <c r="F79" s="90"/>
    </row>
    <row r="80" spans="4:6" x14ac:dyDescent="0.25">
      <c r="D80" s="90"/>
      <c r="E80" s="90"/>
      <c r="F80" s="90"/>
    </row>
    <row r="81" spans="4:6" x14ac:dyDescent="0.25">
      <c r="D81" s="90"/>
      <c r="E81" s="90"/>
      <c r="F81" s="90"/>
    </row>
    <row r="82" spans="4:6" x14ac:dyDescent="0.25">
      <c r="D82" s="90"/>
      <c r="E82" s="90"/>
      <c r="F82" s="90"/>
    </row>
    <row r="83" spans="4:6" x14ac:dyDescent="0.25">
      <c r="D83" s="90"/>
      <c r="E83" s="90"/>
      <c r="F83" s="90"/>
    </row>
    <row r="84" spans="4:6" x14ac:dyDescent="0.25">
      <c r="D84" s="90"/>
      <c r="E84" s="90"/>
      <c r="F84" s="90"/>
    </row>
    <row r="85" spans="4:6" x14ac:dyDescent="0.25">
      <c r="D85" s="90"/>
      <c r="E85" s="90"/>
      <c r="F85" s="90"/>
    </row>
    <row r="86" spans="4:6" x14ac:dyDescent="0.25">
      <c r="D86" s="90"/>
      <c r="E86" s="90"/>
      <c r="F86" s="90"/>
    </row>
    <row r="87" spans="4:6" x14ac:dyDescent="0.25">
      <c r="D87" s="90"/>
      <c r="E87" s="90"/>
      <c r="F87" s="90"/>
    </row>
    <row r="88" spans="4:6" x14ac:dyDescent="0.25">
      <c r="D88" s="90"/>
      <c r="E88" s="90"/>
      <c r="F88" s="90"/>
    </row>
    <row r="89" spans="4:6" x14ac:dyDescent="0.25">
      <c r="D89" s="90"/>
      <c r="E89" s="90"/>
      <c r="F89" s="90"/>
    </row>
    <row r="90" spans="4:6" x14ac:dyDescent="0.25">
      <c r="D90" s="90"/>
      <c r="E90" s="90"/>
      <c r="F90" s="90"/>
    </row>
    <row r="91" spans="4:6" x14ac:dyDescent="0.25">
      <c r="D91" s="90"/>
      <c r="E91" s="90"/>
      <c r="F91" s="90"/>
    </row>
    <row r="92" spans="4:6" x14ac:dyDescent="0.25">
      <c r="D92" s="90"/>
      <c r="E92" s="90"/>
      <c r="F92" s="90"/>
    </row>
    <row r="93" spans="4:6" x14ac:dyDescent="0.25">
      <c r="D93" s="90"/>
      <c r="E93" s="90"/>
      <c r="F93" s="90"/>
    </row>
    <row r="94" spans="4:6" x14ac:dyDescent="0.25">
      <c r="D94" s="90"/>
      <c r="E94" s="90"/>
      <c r="F94" s="90"/>
    </row>
    <row r="95" spans="4:6" x14ac:dyDescent="0.25">
      <c r="D95" s="90"/>
      <c r="E95" s="90"/>
      <c r="F95" s="90"/>
    </row>
    <row r="96" spans="4:6" x14ac:dyDescent="0.25">
      <c r="D96" s="90"/>
      <c r="E96" s="90"/>
      <c r="F96" s="90"/>
    </row>
    <row r="97" spans="1:6" x14ac:dyDescent="0.25">
      <c r="D97" s="90"/>
      <c r="E97" s="90"/>
      <c r="F97" s="90"/>
    </row>
    <row r="98" spans="1:6" x14ac:dyDescent="0.25">
      <c r="D98" s="90"/>
      <c r="E98" s="90"/>
      <c r="F98" s="90"/>
    </row>
    <row r="99" spans="1:6" x14ac:dyDescent="0.25">
      <c r="D99" s="90"/>
      <c r="E99" s="90"/>
      <c r="F99" s="90"/>
    </row>
    <row r="100" spans="1:6" x14ac:dyDescent="0.25">
      <c r="A100" s="77"/>
      <c r="B100" s="77"/>
      <c r="C100" s="77"/>
      <c r="D100" s="90"/>
      <c r="E100" s="90"/>
      <c r="F100" s="95"/>
    </row>
    <row r="101" spans="1:6" x14ac:dyDescent="0.25">
      <c r="D101" s="90"/>
      <c r="E101" s="90"/>
      <c r="F101" s="90"/>
    </row>
    <row r="102" spans="1:6" x14ac:dyDescent="0.25">
      <c r="D102" s="90"/>
      <c r="E102" s="90"/>
      <c r="F102" s="90"/>
    </row>
    <row r="103" spans="1:6" x14ac:dyDescent="0.25">
      <c r="D103" s="90"/>
      <c r="E103" s="90"/>
      <c r="F103" s="90"/>
    </row>
    <row r="104" spans="1:6" x14ac:dyDescent="0.25">
      <c r="D104" s="90"/>
      <c r="E104" s="90"/>
      <c r="F104" s="90"/>
    </row>
    <row r="105" spans="1:6" x14ac:dyDescent="0.25">
      <c r="D105" s="90"/>
      <c r="E105" s="90"/>
      <c r="F105" s="90"/>
    </row>
    <row r="106" spans="1:6" x14ac:dyDescent="0.25">
      <c r="D106" s="90"/>
      <c r="E106" s="90"/>
      <c r="F106" s="90"/>
    </row>
    <row r="107" spans="1:6" x14ac:dyDescent="0.25">
      <c r="D107" s="90"/>
      <c r="E107" s="90"/>
      <c r="F107" s="90"/>
    </row>
    <row r="108" spans="1:6" x14ac:dyDescent="0.25">
      <c r="D108" s="90"/>
      <c r="E108" s="90"/>
      <c r="F108" s="90"/>
    </row>
    <row r="109" spans="1:6" x14ac:dyDescent="0.25">
      <c r="D109" s="90"/>
      <c r="E109" s="90"/>
      <c r="F109" s="90"/>
    </row>
    <row r="110" spans="1:6" x14ac:dyDescent="0.25">
      <c r="D110" s="90"/>
      <c r="E110" s="90"/>
      <c r="F110" s="90"/>
    </row>
    <row r="111" spans="1:6" x14ac:dyDescent="0.25">
      <c r="D111" s="90"/>
      <c r="E111" s="90"/>
      <c r="F111" s="90"/>
    </row>
    <row r="112" spans="1:6" x14ac:dyDescent="0.25">
      <c r="D112" s="90"/>
      <c r="E112" s="90"/>
      <c r="F112" s="90"/>
    </row>
    <row r="113" spans="4:6" x14ac:dyDescent="0.25">
      <c r="D113" s="90"/>
      <c r="E113" s="90"/>
      <c r="F113" s="90"/>
    </row>
    <row r="114" spans="4:6" x14ac:dyDescent="0.25">
      <c r="D114" s="90"/>
      <c r="E114" s="90"/>
      <c r="F114" s="90"/>
    </row>
    <row r="115" spans="4:6" x14ac:dyDescent="0.25">
      <c r="D115" s="90"/>
      <c r="E115" s="90"/>
      <c r="F115" s="90"/>
    </row>
    <row r="116" spans="4:6" x14ac:dyDescent="0.25">
      <c r="D116" s="90"/>
      <c r="E116" s="90"/>
      <c r="F116" s="90"/>
    </row>
    <row r="117" spans="4:6" x14ac:dyDescent="0.25">
      <c r="D117" s="90"/>
      <c r="E117" s="90"/>
      <c r="F117" s="90"/>
    </row>
    <row r="118" spans="4:6" x14ac:dyDescent="0.25">
      <c r="D118" s="90"/>
      <c r="E118" s="90"/>
      <c r="F118" s="90"/>
    </row>
    <row r="119" spans="4:6" x14ac:dyDescent="0.25">
      <c r="D119" s="90"/>
      <c r="E119" s="90"/>
      <c r="F119" s="90"/>
    </row>
    <row r="120" spans="4:6" x14ac:dyDescent="0.25">
      <c r="D120" s="90"/>
      <c r="E120" s="90"/>
      <c r="F120" s="90"/>
    </row>
    <row r="121" spans="4:6" x14ac:dyDescent="0.25">
      <c r="D121" s="90"/>
      <c r="E121" s="90"/>
      <c r="F121" s="90"/>
    </row>
    <row r="122" spans="4:6" x14ac:dyDescent="0.25">
      <c r="D122" s="90"/>
      <c r="E122" s="90"/>
      <c r="F122" s="90"/>
    </row>
    <row r="123" spans="4:6" x14ac:dyDescent="0.25">
      <c r="D123" s="90"/>
      <c r="E123" s="90"/>
      <c r="F123" s="90"/>
    </row>
    <row r="124" spans="4:6" x14ac:dyDescent="0.25">
      <c r="D124" s="90"/>
      <c r="E124" s="90"/>
      <c r="F124" s="90"/>
    </row>
    <row r="125" spans="4:6" x14ac:dyDescent="0.25">
      <c r="D125" s="90"/>
      <c r="E125" s="90"/>
      <c r="F125" s="90"/>
    </row>
    <row r="126" spans="4:6" x14ac:dyDescent="0.25">
      <c r="D126" s="90"/>
      <c r="E126" s="90"/>
      <c r="F126" s="90"/>
    </row>
    <row r="127" spans="4:6" x14ac:dyDescent="0.25">
      <c r="D127" s="90"/>
      <c r="E127" s="90"/>
      <c r="F127" s="90"/>
    </row>
    <row r="128" spans="4:6" x14ac:dyDescent="0.25">
      <c r="D128" s="90"/>
      <c r="E128" s="90"/>
      <c r="F128" s="90"/>
    </row>
    <row r="129" spans="4:6" x14ac:dyDescent="0.25">
      <c r="D129" s="90"/>
      <c r="E129" s="90"/>
      <c r="F129" s="90"/>
    </row>
    <row r="130" spans="4:6" x14ac:dyDescent="0.25">
      <c r="D130" s="90"/>
      <c r="E130" s="90"/>
      <c r="F130" s="90"/>
    </row>
    <row r="131" spans="4:6" x14ac:dyDescent="0.25">
      <c r="D131" s="90"/>
      <c r="E131" s="90"/>
      <c r="F131" s="90"/>
    </row>
    <row r="132" spans="4:6" x14ac:dyDescent="0.25">
      <c r="D132" s="90"/>
      <c r="E132" s="90"/>
      <c r="F132" s="90"/>
    </row>
    <row r="133" spans="4:6" x14ac:dyDescent="0.25">
      <c r="D133" s="90"/>
      <c r="E133" s="90"/>
      <c r="F133" s="90"/>
    </row>
    <row r="134" spans="4:6" x14ac:dyDescent="0.25">
      <c r="D134" s="90"/>
      <c r="E134" s="90"/>
      <c r="F134" s="90"/>
    </row>
    <row r="135" spans="4:6" x14ac:dyDescent="0.25">
      <c r="D135" s="90"/>
      <c r="E135" s="90"/>
      <c r="F135" s="90"/>
    </row>
    <row r="136" spans="4:6" x14ac:dyDescent="0.25">
      <c r="D136" s="90"/>
      <c r="E136" s="90"/>
      <c r="F136" s="90"/>
    </row>
    <row r="137" spans="4:6" x14ac:dyDescent="0.25">
      <c r="D137" s="90"/>
      <c r="E137" s="90"/>
      <c r="F137" s="90"/>
    </row>
    <row r="138" spans="4:6" x14ac:dyDescent="0.25">
      <c r="D138" s="90"/>
      <c r="E138" s="90"/>
      <c r="F138" s="90"/>
    </row>
    <row r="139" spans="4:6" x14ac:dyDescent="0.25">
      <c r="D139" s="90"/>
      <c r="E139" s="90"/>
      <c r="F139" s="90"/>
    </row>
    <row r="140" spans="4:6" x14ac:dyDescent="0.25">
      <c r="D140" s="90"/>
      <c r="E140" s="90"/>
      <c r="F140" s="90"/>
    </row>
    <row r="141" spans="4:6" x14ac:dyDescent="0.25">
      <c r="D141" s="90"/>
      <c r="E141" s="90"/>
      <c r="F141" s="90"/>
    </row>
    <row r="142" spans="4:6" x14ac:dyDescent="0.25">
      <c r="D142" s="90"/>
      <c r="E142" s="90"/>
      <c r="F142" s="90"/>
    </row>
    <row r="143" spans="4:6" x14ac:dyDescent="0.25">
      <c r="D143" s="90"/>
      <c r="E143" s="90"/>
      <c r="F143" s="90"/>
    </row>
    <row r="144" spans="4:6" x14ac:dyDescent="0.25">
      <c r="D144" s="90"/>
      <c r="E144" s="90"/>
      <c r="F144" s="90"/>
    </row>
  </sheetData>
  <sheetProtection sheet="1" objects="1" scenarios="1"/>
  <mergeCells count="40">
    <mergeCell ref="A10:B10"/>
    <mergeCell ref="A12:B12"/>
    <mergeCell ref="A13:B13"/>
    <mergeCell ref="A2:B2"/>
    <mergeCell ref="A4:B4"/>
    <mergeCell ref="A6:B6"/>
    <mergeCell ref="A7:B7"/>
    <mergeCell ref="A8:B8"/>
    <mergeCell ref="A9:B9"/>
    <mergeCell ref="A27:B27"/>
    <mergeCell ref="A28:B28"/>
    <mergeCell ref="A15:B15"/>
    <mergeCell ref="A16:B16"/>
    <mergeCell ref="A19:B19"/>
    <mergeCell ref="A20:B20"/>
    <mergeCell ref="A21:B21"/>
    <mergeCell ref="A22:B22"/>
    <mergeCell ref="A50:B50"/>
    <mergeCell ref="A40:B40"/>
    <mergeCell ref="A41:B41"/>
    <mergeCell ref="A42:B42"/>
    <mergeCell ref="A43:B43"/>
    <mergeCell ref="A44:B44"/>
    <mergeCell ref="A45:B45"/>
    <mergeCell ref="E5:F5"/>
    <mergeCell ref="A46:B46"/>
    <mergeCell ref="A47:B47"/>
    <mergeCell ref="A48:B48"/>
    <mergeCell ref="A49:B49"/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  <mergeCell ref="A25:B25"/>
    <mergeCell ref="A26:B26"/>
  </mergeCells>
  <pageMargins left="0.22" right="0.19" top="0.17" bottom="0.16" header="0.17" footer="0.16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7"/>
  <sheetViews>
    <sheetView zoomScale="125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21" sqref="D21"/>
    </sheetView>
  </sheetViews>
  <sheetFormatPr baseColWidth="10" defaultColWidth="16.75" defaultRowHeight="15.6" x14ac:dyDescent="0.3"/>
  <cols>
    <col min="1" max="1" width="13.75" style="9" customWidth="1"/>
    <col min="2" max="2" width="45.75" style="1" customWidth="1"/>
    <col min="3" max="4" width="17.75" style="1" customWidth="1"/>
    <col min="5" max="16384" width="16.75" style="1"/>
  </cols>
  <sheetData>
    <row r="1" spans="1:5" ht="21" x14ac:dyDescent="0.4">
      <c r="A1" s="117" t="s">
        <v>23</v>
      </c>
      <c r="B1" s="117"/>
      <c r="C1" s="117"/>
      <c r="D1" s="117"/>
      <c r="E1" s="117"/>
    </row>
    <row r="2" spans="1:5" x14ac:dyDescent="0.3">
      <c r="C2" s="41" t="s">
        <v>24</v>
      </c>
      <c r="D2" s="41" t="s">
        <v>15</v>
      </c>
      <c r="E2" s="42" t="s">
        <v>25</v>
      </c>
    </row>
    <row r="3" spans="1:5" x14ac:dyDescent="0.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</row>
    <row r="4" spans="1:5" x14ac:dyDescent="0.3">
      <c r="A4" s="14"/>
      <c r="B4" s="14"/>
      <c r="C4" s="14"/>
      <c r="D4" s="14"/>
      <c r="E4" s="14"/>
    </row>
    <row r="5" spans="1:5" s="2" customFormat="1" ht="18.899999999999999" customHeight="1" x14ac:dyDescent="0.2">
      <c r="A5" s="28">
        <v>42369</v>
      </c>
      <c r="B5" s="13" t="s">
        <v>36</v>
      </c>
      <c r="C5" s="32" t="s">
        <v>68</v>
      </c>
      <c r="D5" s="32" t="s">
        <v>69</v>
      </c>
      <c r="E5" s="33">
        <f>'TB IPM2015'!E11</f>
        <v>0</v>
      </c>
    </row>
    <row r="6" spans="1:5" s="2" customFormat="1" ht="6.9" customHeight="1" x14ac:dyDescent="0.3">
      <c r="A6" s="28"/>
      <c r="B6" s="29"/>
      <c r="C6" s="30"/>
      <c r="D6" s="30"/>
      <c r="E6" s="31"/>
    </row>
    <row r="7" spans="1:5" s="2" customFormat="1" ht="18.899999999999999" customHeight="1" x14ac:dyDescent="0.2">
      <c r="A7" s="28">
        <f>A5</f>
        <v>42369</v>
      </c>
      <c r="B7" s="13" t="s">
        <v>26</v>
      </c>
      <c r="C7" s="32" t="s">
        <v>68</v>
      </c>
      <c r="D7" s="32" t="s">
        <v>70</v>
      </c>
      <c r="E7" s="33">
        <f>'TB IPM2015'!E15</f>
        <v>0</v>
      </c>
    </row>
    <row r="8" spans="1:5" s="2" customFormat="1" ht="6.9" customHeight="1" x14ac:dyDescent="0.3">
      <c r="A8" s="28"/>
      <c r="B8" s="29"/>
      <c r="C8" s="43" t="s">
        <v>93</v>
      </c>
      <c r="D8" s="43"/>
      <c r="E8" s="31"/>
    </row>
    <row r="9" spans="1:5" s="2" customFormat="1" ht="18.899999999999999" customHeight="1" x14ac:dyDescent="0.2">
      <c r="A9" s="28">
        <f>A5</f>
        <v>42369</v>
      </c>
      <c r="B9" s="13" t="s">
        <v>67</v>
      </c>
      <c r="C9" s="44" t="str">
        <f>IF('TB IPM2015'!D17&gt;0,C13,C8)</f>
        <v>900.330.05</v>
      </c>
      <c r="D9" s="44" t="str">
        <f>IF('TB IPM2015'!D17&gt;0,D13,C11)</f>
        <v>B112.02</v>
      </c>
      <c r="E9" s="45">
        <f>IF('TB IPM2015'!D17&gt;0,'TB IPM2015'!D17,-'TB IPM2015'!D17)</f>
        <v>0</v>
      </c>
    </row>
    <row r="10" spans="1:5" s="2" customFormat="1" ht="6.9" customHeight="1" x14ac:dyDescent="0.3">
      <c r="A10" s="28"/>
      <c r="B10" s="29"/>
      <c r="C10" s="43"/>
      <c r="D10" s="43"/>
      <c r="E10" s="31"/>
    </row>
    <row r="11" spans="1:5" s="2" customFormat="1" ht="18.899999999999999" customHeight="1" x14ac:dyDescent="0.2">
      <c r="A11" s="28">
        <f>A7</f>
        <v>42369</v>
      </c>
      <c r="B11" s="13" t="s">
        <v>13</v>
      </c>
      <c r="C11" s="44" t="s">
        <v>68</v>
      </c>
      <c r="D11" s="44" t="s">
        <v>73</v>
      </c>
      <c r="E11" s="45">
        <f>'TB IPM2015'!F27</f>
        <v>0</v>
      </c>
    </row>
    <row r="12" spans="1:5" s="2" customFormat="1" ht="9.9" customHeight="1" x14ac:dyDescent="0.3">
      <c r="A12" s="28"/>
      <c r="B12" s="29"/>
      <c r="C12" s="46"/>
      <c r="D12" s="46"/>
      <c r="E12" s="47"/>
    </row>
    <row r="13" spans="1:5" s="2" customFormat="1" ht="18.899999999999999" customHeight="1" x14ac:dyDescent="0.2">
      <c r="A13" s="28">
        <f>A11</f>
        <v>42369</v>
      </c>
      <c r="B13" s="13" t="s">
        <v>17</v>
      </c>
      <c r="C13" s="44" t="s">
        <v>68</v>
      </c>
      <c r="D13" s="44" t="s">
        <v>72</v>
      </c>
      <c r="E13" s="45">
        <f>'TB IPM2015'!F28</f>
        <v>0</v>
      </c>
    </row>
    <row r="14" spans="1:5" s="2" customFormat="1" ht="6.9" customHeight="1" x14ac:dyDescent="0.3">
      <c r="A14" s="28"/>
      <c r="B14" s="29"/>
      <c r="C14" s="43"/>
      <c r="D14" s="43"/>
      <c r="E14" s="31"/>
    </row>
    <row r="15" spans="1:5" s="2" customFormat="1" ht="18.899999999999999" customHeight="1" x14ac:dyDescent="0.2">
      <c r="A15" s="28">
        <f>A13</f>
        <v>42369</v>
      </c>
      <c r="B15" s="13" t="s">
        <v>51</v>
      </c>
      <c r="C15" s="44" t="s">
        <v>68</v>
      </c>
      <c r="D15" s="44" t="s">
        <v>74</v>
      </c>
      <c r="E15" s="45">
        <f>'TB IPM2015'!F26</f>
        <v>0</v>
      </c>
    </row>
    <row r="16" spans="1:5" s="2" customFormat="1" ht="6.9" customHeight="1" x14ac:dyDescent="0.3">
      <c r="A16" s="28"/>
      <c r="B16" s="29"/>
      <c r="C16" s="43"/>
      <c r="D16" s="43"/>
      <c r="E16" s="31"/>
    </row>
    <row r="17" spans="1:6" s="2" customFormat="1" ht="18.899999999999999" customHeight="1" x14ac:dyDescent="0.2">
      <c r="A17" s="28">
        <f>A15</f>
        <v>42369</v>
      </c>
      <c r="B17" s="13" t="s">
        <v>14</v>
      </c>
      <c r="C17" s="44" t="s">
        <v>75</v>
      </c>
      <c r="D17" s="32" t="s">
        <v>68</v>
      </c>
      <c r="E17" s="45">
        <f>'TB IPM2015'!F36</f>
        <v>0</v>
      </c>
    </row>
    <row r="18" spans="1:6" s="2" customFormat="1" ht="6.9" customHeight="1" x14ac:dyDescent="0.3">
      <c r="A18" s="28"/>
      <c r="B18" s="29"/>
      <c r="C18" s="43"/>
      <c r="D18" s="30"/>
      <c r="E18" s="31"/>
    </row>
    <row r="19" spans="1:6" s="2" customFormat="1" ht="26.25" customHeight="1" x14ac:dyDescent="0.2">
      <c r="A19" s="28">
        <f>A17</f>
        <v>42369</v>
      </c>
      <c r="B19" s="13" t="s">
        <v>48</v>
      </c>
      <c r="C19" s="32" t="s">
        <v>76</v>
      </c>
      <c r="D19" s="32" t="s">
        <v>68</v>
      </c>
      <c r="E19" s="33">
        <f>'TB IPM2015'!F42</f>
        <v>0</v>
      </c>
    </row>
    <row r="20" spans="1:6" s="2" customFormat="1" ht="6.9" customHeight="1" x14ac:dyDescent="0.3">
      <c r="A20" s="28"/>
      <c r="B20" s="29"/>
      <c r="C20" s="43"/>
      <c r="D20" s="30"/>
      <c r="E20" s="31"/>
    </row>
    <row r="21" spans="1:6" s="2" customFormat="1" ht="18.899999999999999" customHeight="1" x14ac:dyDescent="0.2">
      <c r="A21" s="28">
        <f>A17</f>
        <v>42369</v>
      </c>
      <c r="B21" s="13" t="s">
        <v>52</v>
      </c>
      <c r="C21" s="44" t="s">
        <v>77</v>
      </c>
      <c r="D21" s="32" t="s">
        <v>68</v>
      </c>
      <c r="E21" s="45">
        <f>'TB IPM2015'!F40+'TB IPM2015'!F41</f>
        <v>0</v>
      </c>
    </row>
    <row r="22" spans="1:6" s="2" customFormat="1" ht="6.9" customHeight="1" x14ac:dyDescent="0.3">
      <c r="A22" s="28"/>
      <c r="B22" s="29"/>
      <c r="C22" s="43"/>
      <c r="D22" s="43"/>
      <c r="E22" s="31"/>
    </row>
    <row r="23" spans="1:6" s="2" customFormat="1" ht="18.899999999999999" customHeight="1" x14ac:dyDescent="0.2">
      <c r="A23" s="28">
        <f>A21</f>
        <v>42369</v>
      </c>
      <c r="B23" s="13" t="s">
        <v>28</v>
      </c>
      <c r="C23" s="129"/>
      <c r="D23" s="32" t="s">
        <v>68</v>
      </c>
      <c r="E23" s="45">
        <f>-'TB IPM2015'!F43+'TB IPM2015'!F44</f>
        <v>0</v>
      </c>
    </row>
    <row r="24" spans="1:6" ht="20.100000000000001" customHeight="1" x14ac:dyDescent="0.3">
      <c r="C24" s="48"/>
      <c r="D24" s="48"/>
      <c r="E24" s="48"/>
    </row>
    <row r="25" spans="1:6" ht="24.9" customHeight="1" x14ac:dyDescent="0.3">
      <c r="A25" s="34" t="s">
        <v>9</v>
      </c>
      <c r="B25" s="118" t="s">
        <v>71</v>
      </c>
      <c r="C25" s="119"/>
      <c r="D25" s="119"/>
    </row>
    <row r="26" spans="1:6" ht="9.9" customHeight="1" thickBot="1" x14ac:dyDescent="0.35">
      <c r="B26" s="35"/>
      <c r="C26" s="35"/>
      <c r="D26" s="35"/>
    </row>
    <row r="27" spans="1:6" ht="24.9" customHeight="1" x14ac:dyDescent="0.3">
      <c r="A27" s="15" t="s">
        <v>7</v>
      </c>
      <c r="B27" s="16" t="s">
        <v>3</v>
      </c>
      <c r="C27" s="16" t="s">
        <v>4</v>
      </c>
      <c r="D27" s="16" t="s">
        <v>5</v>
      </c>
      <c r="E27" s="17" t="s">
        <v>8</v>
      </c>
    </row>
    <row r="28" spans="1:6" s="3" customFormat="1" ht="24.9" customHeight="1" x14ac:dyDescent="0.2">
      <c r="A28" s="18">
        <v>42005</v>
      </c>
      <c r="B28" s="19" t="s">
        <v>12</v>
      </c>
      <c r="C28" s="128"/>
      <c r="D28" s="128"/>
      <c r="E28" s="20"/>
    </row>
    <row r="29" spans="1:6" s="3" customFormat="1" ht="20.100000000000001" customHeight="1" x14ac:dyDescent="0.2">
      <c r="A29" s="22">
        <f>A5</f>
        <v>42369</v>
      </c>
      <c r="B29" s="23" t="str">
        <f>B5</f>
        <v>Impôt net sur le capital</v>
      </c>
      <c r="C29" s="24">
        <f>E5</f>
        <v>0</v>
      </c>
      <c r="D29" s="24"/>
      <c r="E29" s="25"/>
    </row>
    <row r="30" spans="1:6" s="3" customFormat="1" ht="20.100000000000001" customHeight="1" x14ac:dyDescent="0.2">
      <c r="A30" s="18">
        <f>A29</f>
        <v>42369</v>
      </c>
      <c r="B30" s="19" t="str">
        <f>B7</f>
        <v>Impôt sur le bénéfice</v>
      </c>
      <c r="C30" s="21">
        <f>E7</f>
        <v>0</v>
      </c>
      <c r="D30" s="21"/>
      <c r="E30" s="20"/>
    </row>
    <row r="31" spans="1:6" s="3" customFormat="1" ht="20.100000000000001" customHeight="1" x14ac:dyDescent="0.2">
      <c r="A31" s="18">
        <f>A30</f>
        <v>42369</v>
      </c>
      <c r="B31" s="19" t="str">
        <f>B9</f>
        <v>Taxation rectificative sur arriérés</v>
      </c>
      <c r="C31" s="21" t="str">
        <f>IF('TB IPM2015'!D17&gt;0,E9,"")</f>
        <v/>
      </c>
      <c r="D31" s="21" t="str">
        <f>IF('TB IPM2015'!D17&lt;0,E9,"")</f>
        <v/>
      </c>
      <c r="E31" s="20"/>
      <c r="F31" s="107"/>
    </row>
    <row r="32" spans="1:6" s="3" customFormat="1" ht="20.100000000000001" customHeight="1" x14ac:dyDescent="0.2">
      <c r="A32" s="18">
        <f>A30</f>
        <v>42369</v>
      </c>
      <c r="B32" s="19" t="str">
        <f>B11</f>
        <v xml:space="preserve">Intérêts </v>
      </c>
      <c r="C32" s="21">
        <f>E11</f>
        <v>0</v>
      </c>
      <c r="D32" s="21"/>
      <c r="E32" s="20"/>
      <c r="F32" s="40"/>
    </row>
    <row r="33" spans="1:6" s="3" customFormat="1" ht="20.100000000000001" customHeight="1" x14ac:dyDescent="0.2">
      <c r="A33" s="18">
        <f>A29</f>
        <v>42369</v>
      </c>
      <c r="B33" s="19" t="str">
        <f>B13</f>
        <v>Plus-value</v>
      </c>
      <c r="C33" s="21">
        <f>E13</f>
        <v>0</v>
      </c>
      <c r="D33" s="21"/>
      <c r="E33" s="20"/>
      <c r="F33" s="40"/>
    </row>
    <row r="34" spans="1:6" s="3" customFormat="1" ht="20.100000000000001" customHeight="1" x14ac:dyDescent="0.2">
      <c r="A34" s="18">
        <f t="shared" ref="A34:A38" si="0">A33</f>
        <v>42369</v>
      </c>
      <c r="B34" s="19" t="str">
        <f>B15</f>
        <v>Frais de sommation</v>
      </c>
      <c r="C34" s="21">
        <f>E15</f>
        <v>0</v>
      </c>
      <c r="D34" s="21"/>
      <c r="E34" s="20"/>
      <c r="F34" s="40"/>
    </row>
    <row r="35" spans="1:6" s="3" customFormat="1" ht="20.100000000000001" customHeight="1" x14ac:dyDescent="0.2">
      <c r="A35" s="18">
        <f>A34</f>
        <v>42369</v>
      </c>
      <c r="B35" s="19" t="str">
        <f>B17</f>
        <v>Encaissements</v>
      </c>
      <c r="C35" s="21"/>
      <c r="D35" s="21">
        <f>E17</f>
        <v>0</v>
      </c>
      <c r="E35" s="20"/>
    </row>
    <row r="36" spans="1:6" s="3" customFormat="1" ht="20.100000000000001" customHeight="1" x14ac:dyDescent="0.2">
      <c r="A36" s="18">
        <f t="shared" ref="A36" si="1">A35</f>
        <v>42369</v>
      </c>
      <c r="B36" s="19" t="str">
        <f>B19</f>
        <v>Intérêts crédités</v>
      </c>
      <c r="C36" s="21"/>
      <c r="D36" s="21">
        <f>E19</f>
        <v>0</v>
      </c>
      <c r="E36" s="20"/>
    </row>
    <row r="37" spans="1:6" s="3" customFormat="1" ht="20.100000000000001" customHeight="1" x14ac:dyDescent="0.2">
      <c r="A37" s="18">
        <f>A35</f>
        <v>42369</v>
      </c>
      <c r="B37" s="19" t="str">
        <f>B21</f>
        <v>Remises et abandons</v>
      </c>
      <c r="C37" s="21"/>
      <c r="D37" s="21">
        <f>E21</f>
        <v>0</v>
      </c>
      <c r="E37" s="20"/>
    </row>
    <row r="38" spans="1:6" s="3" customFormat="1" ht="20.100000000000001" customHeight="1" thickBot="1" x14ac:dyDescent="0.25">
      <c r="A38" s="18">
        <f t="shared" si="0"/>
        <v>42369</v>
      </c>
      <c r="B38" s="19" t="str">
        <f>B23</f>
        <v>Transfert IPM au contentieux</v>
      </c>
      <c r="C38" s="21"/>
      <c r="D38" s="21">
        <f>E23</f>
        <v>0</v>
      </c>
      <c r="E38" s="20"/>
    </row>
    <row r="39" spans="1:6" s="3" customFormat="1" ht="24.9" customHeight="1" thickBot="1" x14ac:dyDescent="0.25">
      <c r="A39" s="5"/>
      <c r="B39" s="4"/>
      <c r="C39" s="26">
        <f>SUM(C28:C38)</f>
        <v>0</v>
      </c>
      <c r="D39" s="27">
        <f>SUM(D28:D38)</f>
        <v>0</v>
      </c>
      <c r="E39" s="39">
        <f>C39-D39</f>
        <v>0</v>
      </c>
    </row>
    <row r="40" spans="1:6" s="3" customFormat="1" ht="9.9" customHeight="1" x14ac:dyDescent="0.2">
      <c r="A40" s="6"/>
      <c r="D40" s="7"/>
      <c r="E40" s="8"/>
    </row>
    <row r="41" spans="1:6" x14ac:dyDescent="0.3">
      <c r="C41" s="10" t="s">
        <v>94</v>
      </c>
      <c r="D41" s="10"/>
      <c r="E41" s="11">
        <f>'TB IPM2015'!F52</f>
        <v>0</v>
      </c>
    </row>
    <row r="42" spans="1:6" x14ac:dyDescent="0.3">
      <c r="C42" s="10"/>
      <c r="D42" s="10"/>
      <c r="E42" s="11"/>
    </row>
    <row r="43" spans="1:6" ht="20.100000000000001" customHeight="1" x14ac:dyDescent="0.3">
      <c r="A43" s="1"/>
      <c r="D43" s="38" t="str">
        <f>IF(E44=0,"OK","ERREUR")</f>
        <v>OK</v>
      </c>
      <c r="E43" s="36">
        <f>E39-E41</f>
        <v>0</v>
      </c>
    </row>
    <row r="44" spans="1:6" x14ac:dyDescent="0.3">
      <c r="E44" s="12">
        <f>ROUNDDOWN(E43,3)</f>
        <v>0</v>
      </c>
    </row>
    <row r="45" spans="1:6" x14ac:dyDescent="0.3">
      <c r="E45" s="37"/>
    </row>
    <row r="47" spans="1:6" x14ac:dyDescent="0.3">
      <c r="E47" s="37"/>
    </row>
  </sheetData>
  <sheetProtection sheet="1" objects="1" scenarios="1"/>
  <mergeCells count="2">
    <mergeCell ref="A1:E1"/>
    <mergeCell ref="B25:D25"/>
  </mergeCells>
  <pageMargins left="0" right="0" top="0" bottom="0" header="0.51181102362204722" footer="0.51181102362204722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zoomScale="150" zoomScaleNormal="75" workbookViewId="0">
      <pane ySplit="5" topLeftCell="A30" activePane="bottomLeft" state="frozen"/>
      <selection pane="bottomLeft" activeCell="F37" sqref="F37"/>
    </sheetView>
  </sheetViews>
  <sheetFormatPr baseColWidth="10" defaultColWidth="11.375" defaultRowHeight="12" x14ac:dyDescent="0.25"/>
  <cols>
    <col min="1" max="2" width="17.75" style="49" customWidth="1"/>
    <col min="3" max="3" width="4.625" style="49" customWidth="1"/>
    <col min="4" max="4" width="20.75" style="49" customWidth="1"/>
    <col min="5" max="6" width="20.75" style="53" customWidth="1"/>
    <col min="7" max="7" width="12.375" style="49" bestFit="1" customWidth="1"/>
    <col min="8" max="16384" width="11.375" style="49"/>
  </cols>
  <sheetData>
    <row r="1" spans="1:7" ht="13.5" customHeight="1" x14ac:dyDescent="0.25">
      <c r="A1" s="49" t="s">
        <v>1</v>
      </c>
      <c r="B1" s="50" t="s">
        <v>29</v>
      </c>
      <c r="C1" s="51" t="s">
        <v>53</v>
      </c>
      <c r="D1" s="52"/>
      <c r="F1" s="54" t="s">
        <v>95</v>
      </c>
    </row>
    <row r="2" spans="1:7" ht="5.25" customHeight="1" x14ac:dyDescent="0.25">
      <c r="A2" s="125"/>
      <c r="B2" s="125"/>
      <c r="C2" s="55"/>
    </row>
    <row r="3" spans="1:7" ht="13.5" customHeight="1" x14ac:dyDescent="0.25">
      <c r="A3" s="49" t="s">
        <v>10</v>
      </c>
      <c r="B3" s="56"/>
      <c r="C3" s="52"/>
      <c r="D3" s="52"/>
    </row>
    <row r="4" spans="1:7" ht="5.25" customHeight="1" x14ac:dyDescent="0.25">
      <c r="A4" s="125"/>
      <c r="B4" s="125"/>
      <c r="C4" s="55"/>
    </row>
    <row r="5" spans="1:7" s="59" customFormat="1" ht="13.5" customHeight="1" x14ac:dyDescent="0.25">
      <c r="A5" s="57" t="s">
        <v>11</v>
      </c>
      <c r="B5" s="58">
        <v>42377</v>
      </c>
      <c r="C5" s="58"/>
      <c r="D5" s="58"/>
      <c r="E5" s="126"/>
      <c r="F5" s="126"/>
    </row>
    <row r="6" spans="1:7" ht="13.5" customHeight="1" x14ac:dyDescent="0.25">
      <c r="A6" s="127"/>
      <c r="B6" s="127"/>
      <c r="C6" s="60"/>
    </row>
    <row r="7" spans="1:7" ht="13.5" customHeight="1" x14ac:dyDescent="0.25">
      <c r="A7" s="122" t="s">
        <v>84</v>
      </c>
      <c r="B7" s="122"/>
      <c r="C7" s="62"/>
      <c r="D7" s="63" t="s">
        <v>32</v>
      </c>
      <c r="E7" s="63" t="s">
        <v>33</v>
      </c>
      <c r="F7" s="103" t="s">
        <v>34</v>
      </c>
    </row>
    <row r="8" spans="1:7" ht="13.5" customHeight="1" x14ac:dyDescent="0.25">
      <c r="A8" s="127"/>
      <c r="B8" s="127"/>
      <c r="C8" s="60"/>
      <c r="D8" s="53"/>
    </row>
    <row r="9" spans="1:7" ht="13.5" customHeight="1" x14ac:dyDescent="0.25">
      <c r="A9" s="120" t="s">
        <v>85</v>
      </c>
      <c r="B9" s="120"/>
      <c r="C9" s="61"/>
      <c r="D9" s="64"/>
      <c r="E9" s="64"/>
      <c r="F9" s="65">
        <f>SUM(D9:E9)</f>
        <v>0</v>
      </c>
    </row>
    <row r="10" spans="1:7" ht="13.5" customHeight="1" x14ac:dyDescent="0.25">
      <c r="A10" s="123" t="s">
        <v>86</v>
      </c>
      <c r="B10" s="120"/>
      <c r="C10" s="61"/>
      <c r="D10" s="64"/>
      <c r="E10" s="64"/>
      <c r="F10" s="65">
        <f>SUM(D10:E10)</f>
        <v>0</v>
      </c>
    </row>
    <row r="11" spans="1:7" ht="13.5" customHeight="1" x14ac:dyDescent="0.25">
      <c r="A11" s="66"/>
      <c r="B11" s="67"/>
      <c r="C11" s="67"/>
      <c r="D11" s="68"/>
      <c r="E11" s="68"/>
      <c r="F11" s="69"/>
    </row>
    <row r="12" spans="1:7" ht="13.5" customHeight="1" x14ac:dyDescent="0.25">
      <c r="A12" s="52" t="s">
        <v>54</v>
      </c>
      <c r="B12" s="52"/>
      <c r="C12" s="52"/>
      <c r="D12" s="70">
        <f>SUM(D9:D11)</f>
        <v>0</v>
      </c>
      <c r="E12" s="70">
        <f>SUM(E9:E11)</f>
        <v>0</v>
      </c>
      <c r="F12" s="70">
        <f>SUM(D12:E12)</f>
        <v>0</v>
      </c>
      <c r="G12" s="65"/>
    </row>
    <row r="13" spans="1:7" ht="13.5" customHeight="1" x14ac:dyDescent="0.25">
      <c r="A13" s="127"/>
      <c r="B13" s="127"/>
      <c r="C13" s="60"/>
      <c r="D13" s="65"/>
      <c r="E13" s="65"/>
      <c r="F13" s="65"/>
    </row>
    <row r="14" spans="1:7" ht="13.5" customHeight="1" x14ac:dyDescent="0.25">
      <c r="A14" s="122" t="s">
        <v>55</v>
      </c>
      <c r="B14" s="122"/>
      <c r="C14" s="62"/>
      <c r="D14" s="63"/>
      <c r="E14" s="63"/>
      <c r="F14" s="54" t="s">
        <v>34</v>
      </c>
    </row>
    <row r="15" spans="1:7" ht="13.5" customHeight="1" x14ac:dyDescent="0.25">
      <c r="A15" s="127"/>
      <c r="B15" s="127"/>
      <c r="C15" s="60"/>
      <c r="D15" s="53"/>
    </row>
    <row r="16" spans="1:7" ht="13.5" customHeight="1" x14ac:dyDescent="0.25">
      <c r="A16" s="120" t="s">
        <v>85</v>
      </c>
      <c r="B16" s="120"/>
      <c r="C16" s="61"/>
      <c r="D16" s="64"/>
      <c r="E16" s="64"/>
      <c r="F16" s="65">
        <f>SUM(D16:E16)</f>
        <v>0</v>
      </c>
    </row>
    <row r="17" spans="1:6" ht="13.5" customHeight="1" x14ac:dyDescent="0.25">
      <c r="A17" s="123" t="s">
        <v>86</v>
      </c>
      <c r="B17" s="120"/>
      <c r="C17" s="61"/>
      <c r="D17" s="64"/>
      <c r="E17" s="64"/>
      <c r="F17" s="65">
        <f>SUM(D17:E17)</f>
        <v>0</v>
      </c>
    </row>
    <row r="18" spans="1:6" ht="13.5" customHeight="1" x14ac:dyDescent="0.25">
      <c r="A18" s="66"/>
      <c r="B18" s="67"/>
      <c r="C18" s="67"/>
      <c r="D18" s="68"/>
      <c r="E18" s="68"/>
      <c r="F18" s="69"/>
    </row>
    <row r="19" spans="1:6" ht="13.5" customHeight="1" x14ac:dyDescent="0.25">
      <c r="A19" s="52" t="s">
        <v>56</v>
      </c>
      <c r="B19" s="52"/>
      <c r="C19" s="52"/>
      <c r="D19" s="70">
        <f>SUM(D16:D18)</f>
        <v>0</v>
      </c>
      <c r="E19" s="70">
        <f>SUM(E16:E18)</f>
        <v>0</v>
      </c>
      <c r="F19" s="70">
        <f>SUM(D19:E19)</f>
        <v>0</v>
      </c>
    </row>
    <row r="20" spans="1:6" ht="13.5" customHeight="1" x14ac:dyDescent="0.25">
      <c r="A20" s="124"/>
      <c r="B20" s="124"/>
      <c r="C20" s="67"/>
      <c r="D20" s="68"/>
      <c r="E20" s="68"/>
      <c r="F20" s="69"/>
    </row>
    <row r="21" spans="1:6" ht="13.5" customHeight="1" x14ac:dyDescent="0.25">
      <c r="A21" s="122" t="s">
        <v>57</v>
      </c>
      <c r="B21" s="122"/>
      <c r="C21" s="61"/>
      <c r="D21" s="71">
        <f>D12+D19</f>
        <v>0</v>
      </c>
      <c r="E21" s="71">
        <f>E12+E19</f>
        <v>0</v>
      </c>
      <c r="F21" s="71">
        <f>SUM(D21:E21)</f>
        <v>0</v>
      </c>
    </row>
    <row r="22" spans="1:6" ht="13.5" customHeight="1" x14ac:dyDescent="0.25">
      <c r="A22" s="120"/>
      <c r="B22" s="120"/>
      <c r="C22" s="61"/>
      <c r="D22" s="65"/>
      <c r="E22" s="65"/>
      <c r="F22" s="65"/>
    </row>
    <row r="23" spans="1:6" ht="13.5" customHeight="1" x14ac:dyDescent="0.25">
      <c r="A23" s="62" t="s">
        <v>14</v>
      </c>
      <c r="B23" s="61"/>
      <c r="C23" s="61"/>
      <c r="D23" s="71"/>
      <c r="E23" s="71"/>
      <c r="F23" s="71"/>
    </row>
    <row r="24" spans="1:6" ht="13.5" customHeight="1" x14ac:dyDescent="0.25">
      <c r="A24" s="61"/>
      <c r="B24" s="61"/>
      <c r="C24" s="61"/>
      <c r="D24" s="65"/>
      <c r="E24" s="65"/>
      <c r="F24" s="65"/>
    </row>
    <row r="25" spans="1:6" ht="13.5" customHeight="1" x14ac:dyDescent="0.25">
      <c r="A25" s="120" t="s">
        <v>85</v>
      </c>
      <c r="B25" s="120"/>
      <c r="C25" s="61"/>
      <c r="D25" s="64"/>
      <c r="E25" s="64"/>
      <c r="F25" s="65">
        <f t="shared" ref="F25:F26" si="0">SUM(D25:E25)</f>
        <v>0</v>
      </c>
    </row>
    <row r="26" spans="1:6" ht="13.5" customHeight="1" x14ac:dyDescent="0.25">
      <c r="A26" s="123" t="s">
        <v>86</v>
      </c>
      <c r="B26" s="120"/>
      <c r="C26" s="61"/>
      <c r="D26" s="64"/>
      <c r="E26" s="64"/>
      <c r="F26" s="65">
        <f t="shared" si="0"/>
        <v>0</v>
      </c>
    </row>
    <row r="27" spans="1:6" ht="13.5" customHeight="1" x14ac:dyDescent="0.25">
      <c r="A27" s="61"/>
      <c r="B27" s="61"/>
      <c r="C27" s="61"/>
      <c r="D27" s="65"/>
      <c r="E27" s="65"/>
      <c r="F27" s="65"/>
    </row>
    <row r="28" spans="1:6" ht="13.5" customHeight="1" x14ac:dyDescent="0.25">
      <c r="A28" s="122" t="s">
        <v>58</v>
      </c>
      <c r="B28" s="122"/>
      <c r="C28" s="61"/>
      <c r="D28" s="71">
        <f>SUM(D25:D27)</f>
        <v>0</v>
      </c>
      <c r="E28" s="71">
        <f>SUM(E25:E27)</f>
        <v>0</v>
      </c>
      <c r="F28" s="71">
        <f>SUM(F25:F27)</f>
        <v>0</v>
      </c>
    </row>
    <row r="29" spans="1:6" ht="13.5" customHeight="1" x14ac:dyDescent="0.25">
      <c r="A29" s="120"/>
      <c r="B29" s="120"/>
      <c r="C29" s="61"/>
      <c r="D29" s="65"/>
      <c r="E29" s="65"/>
      <c r="F29" s="65"/>
    </row>
    <row r="30" spans="1:6" ht="13.5" customHeight="1" x14ac:dyDescent="0.25">
      <c r="A30" s="122" t="s">
        <v>59</v>
      </c>
      <c r="B30" s="122"/>
      <c r="C30" s="61"/>
      <c r="D30" s="65"/>
      <c r="E30" s="65"/>
      <c r="F30" s="65"/>
    </row>
    <row r="31" spans="1:6" ht="13.5" customHeight="1" x14ac:dyDescent="0.25">
      <c r="A31" s="62"/>
      <c r="B31" s="62"/>
      <c r="C31" s="61"/>
      <c r="D31" s="65"/>
      <c r="E31" s="65"/>
      <c r="F31" s="65"/>
    </row>
    <row r="32" spans="1:6" ht="13.5" customHeight="1" x14ac:dyDescent="0.25">
      <c r="A32" s="120" t="s">
        <v>85</v>
      </c>
      <c r="B32" s="120"/>
      <c r="C32" s="61"/>
      <c r="D32" s="64"/>
      <c r="E32" s="64"/>
      <c r="F32" s="65">
        <f>SUM(D32:E32)</f>
        <v>0</v>
      </c>
    </row>
    <row r="33" spans="1:7" ht="13.5" customHeight="1" x14ac:dyDescent="0.25">
      <c r="A33" s="123" t="s">
        <v>86</v>
      </c>
      <c r="B33" s="120"/>
      <c r="C33" s="61"/>
      <c r="D33" s="64"/>
      <c r="E33" s="64"/>
      <c r="F33" s="65">
        <f>SUM(D33:E33)</f>
        <v>0</v>
      </c>
    </row>
    <row r="34" spans="1:7" ht="13.5" customHeight="1" x14ac:dyDescent="0.25">
      <c r="A34" s="120"/>
      <c r="B34" s="120"/>
      <c r="C34" s="61"/>
      <c r="D34" s="65"/>
      <c r="E34" s="65"/>
      <c r="F34" s="65"/>
    </row>
    <row r="35" spans="1:7" ht="13.5" customHeight="1" x14ac:dyDescent="0.25">
      <c r="A35" s="120" t="s">
        <v>60</v>
      </c>
      <c r="B35" s="120"/>
      <c r="C35" s="61"/>
      <c r="D35" s="70">
        <f>SUM(D32:D34)</f>
        <v>0</v>
      </c>
      <c r="E35" s="70">
        <f>SUM(E32:E34)</f>
        <v>0</v>
      </c>
      <c r="F35" s="70">
        <f>SUM(D35:E35)</f>
        <v>0</v>
      </c>
    </row>
    <row r="36" spans="1:7" ht="13.5" customHeight="1" x14ac:dyDescent="0.25">
      <c r="A36" s="120"/>
      <c r="B36" s="120"/>
      <c r="C36" s="61"/>
      <c r="D36" s="65"/>
      <c r="E36" s="65"/>
      <c r="F36" s="65"/>
    </row>
    <row r="37" spans="1:7" ht="13.5" customHeight="1" x14ac:dyDescent="0.25">
      <c r="A37" s="121" t="s">
        <v>61</v>
      </c>
      <c r="B37" s="121"/>
      <c r="C37" s="61"/>
      <c r="D37" s="70">
        <f>D28+D35</f>
        <v>0</v>
      </c>
      <c r="E37" s="70">
        <f>E28+E35</f>
        <v>0</v>
      </c>
      <c r="F37" s="70">
        <f>SUM(D37:E37)</f>
        <v>0</v>
      </c>
      <c r="G37" s="71"/>
    </row>
    <row r="38" spans="1:7" ht="13.5" customHeight="1" x14ac:dyDescent="0.25">
      <c r="A38" s="120"/>
      <c r="B38" s="120"/>
      <c r="C38" s="61"/>
      <c r="D38" s="65"/>
      <c r="E38" s="65"/>
      <c r="F38" s="65"/>
    </row>
    <row r="39" spans="1:7" ht="13.5" customHeight="1" x14ac:dyDescent="0.25">
      <c r="A39" s="122" t="s">
        <v>91</v>
      </c>
      <c r="B39" s="122"/>
      <c r="C39" s="61"/>
      <c r="D39" s="71">
        <f>D21-D37</f>
        <v>0</v>
      </c>
      <c r="E39" s="71">
        <f>E21-E37</f>
        <v>0</v>
      </c>
      <c r="F39" s="71">
        <f>SUM(D39:E39)</f>
        <v>0</v>
      </c>
    </row>
    <row r="40" spans="1:7" ht="13.5" customHeight="1" x14ac:dyDescent="0.25">
      <c r="A40" s="74"/>
      <c r="B40" s="74"/>
      <c r="C40" s="73"/>
      <c r="D40" s="71"/>
      <c r="E40" s="71"/>
      <c r="F40" s="71"/>
    </row>
    <row r="41" spans="1:7" ht="13.5" customHeight="1" x14ac:dyDescent="0.25">
      <c r="A41" s="74" t="s">
        <v>92</v>
      </c>
      <c r="B41" s="74"/>
      <c r="C41" s="73"/>
      <c r="D41" s="71">
        <f>D39+D46</f>
        <v>0</v>
      </c>
      <c r="E41" s="71">
        <f>E39+E46</f>
        <v>0</v>
      </c>
      <c r="F41" s="106">
        <f>SUM(D41:E41)</f>
        <v>0</v>
      </c>
    </row>
    <row r="42" spans="1:7" x14ac:dyDescent="0.25">
      <c r="A42" s="104"/>
      <c r="B42" s="104"/>
      <c r="C42" s="104"/>
      <c r="D42" s="105"/>
      <c r="E42" s="105"/>
      <c r="F42" s="105"/>
    </row>
    <row r="43" spans="1:7" x14ac:dyDescent="0.25">
      <c r="D43" s="65"/>
      <c r="E43" s="65"/>
      <c r="F43" s="65"/>
    </row>
    <row r="44" spans="1:7" x14ac:dyDescent="0.25">
      <c r="A44" s="52" t="s">
        <v>87</v>
      </c>
      <c r="D44" s="53"/>
    </row>
    <row r="45" spans="1:7" x14ac:dyDescent="0.25">
      <c r="D45" s="53"/>
    </row>
    <row r="46" spans="1:7" x14ac:dyDescent="0.25">
      <c r="A46" s="52" t="s">
        <v>98</v>
      </c>
      <c r="B46" s="52"/>
      <c r="C46" s="52"/>
      <c r="D46" s="64"/>
      <c r="E46" s="64"/>
      <c r="F46" s="72">
        <f>SUM(D46:E46)</f>
        <v>0</v>
      </c>
    </row>
    <row r="47" spans="1:7" x14ac:dyDescent="0.25">
      <c r="D47" s="53"/>
    </row>
    <row r="48" spans="1:7" x14ac:dyDescent="0.25">
      <c r="A48" s="49" t="s">
        <v>89</v>
      </c>
      <c r="D48" s="64"/>
    </row>
    <row r="49" spans="1:6" x14ac:dyDescent="0.25">
      <c r="D49" s="53"/>
    </row>
    <row r="50" spans="1:6" x14ac:dyDescent="0.25">
      <c r="D50" s="53"/>
    </row>
    <row r="51" spans="1:6" x14ac:dyDescent="0.25">
      <c r="D51" s="53"/>
    </row>
    <row r="52" spans="1:6" x14ac:dyDescent="0.25">
      <c r="D52" s="53"/>
    </row>
    <row r="53" spans="1:6" x14ac:dyDescent="0.25">
      <c r="A53" s="52"/>
      <c r="B53" s="52"/>
      <c r="C53" s="52"/>
      <c r="D53" s="72"/>
    </row>
    <row r="54" spans="1:6" x14ac:dyDescent="0.25">
      <c r="D54" s="53"/>
    </row>
    <row r="56" spans="1:6" x14ac:dyDescent="0.25">
      <c r="D56" s="53"/>
    </row>
    <row r="58" spans="1:6" x14ac:dyDescent="0.25">
      <c r="D58" s="65"/>
      <c r="E58" s="65"/>
      <c r="F58" s="65"/>
    </row>
    <row r="59" spans="1:6" x14ac:dyDescent="0.25">
      <c r="D59" s="65"/>
      <c r="E59" s="65"/>
      <c r="F59" s="65"/>
    </row>
    <row r="60" spans="1:6" x14ac:dyDescent="0.25">
      <c r="D60" s="65"/>
      <c r="E60" s="65"/>
      <c r="F60" s="65"/>
    </row>
    <row r="61" spans="1:6" x14ac:dyDescent="0.25">
      <c r="D61" s="65"/>
      <c r="E61" s="65"/>
      <c r="F61" s="65"/>
    </row>
    <row r="62" spans="1:6" x14ac:dyDescent="0.25">
      <c r="D62" s="65"/>
      <c r="E62" s="65"/>
      <c r="F62" s="65"/>
    </row>
    <row r="63" spans="1:6" x14ac:dyDescent="0.25">
      <c r="D63" s="65"/>
      <c r="E63" s="65"/>
      <c r="F63" s="65"/>
    </row>
    <row r="64" spans="1:6" x14ac:dyDescent="0.25">
      <c r="D64" s="65"/>
      <c r="E64" s="65"/>
      <c r="F64" s="65"/>
    </row>
    <row r="65" spans="4:6" x14ac:dyDescent="0.25">
      <c r="D65" s="65"/>
      <c r="E65" s="65"/>
      <c r="F65" s="65"/>
    </row>
    <row r="66" spans="4:6" x14ac:dyDescent="0.25">
      <c r="D66" s="65"/>
      <c r="E66" s="65"/>
      <c r="F66" s="65"/>
    </row>
    <row r="67" spans="4:6" x14ac:dyDescent="0.25">
      <c r="D67" s="65"/>
      <c r="E67" s="65"/>
      <c r="F67" s="65"/>
    </row>
    <row r="68" spans="4:6" x14ac:dyDescent="0.25">
      <c r="D68" s="65"/>
      <c r="E68" s="65"/>
      <c r="F68" s="65"/>
    </row>
    <row r="69" spans="4:6" x14ac:dyDescent="0.25">
      <c r="D69" s="65"/>
      <c r="E69" s="65"/>
      <c r="F69" s="65"/>
    </row>
    <row r="70" spans="4:6" x14ac:dyDescent="0.25">
      <c r="D70" s="65"/>
      <c r="E70" s="65"/>
      <c r="F70" s="65"/>
    </row>
    <row r="71" spans="4:6" x14ac:dyDescent="0.25">
      <c r="D71" s="65"/>
      <c r="E71" s="65"/>
      <c r="F71" s="65"/>
    </row>
    <row r="72" spans="4:6" x14ac:dyDescent="0.25">
      <c r="D72" s="65"/>
      <c r="E72" s="65"/>
      <c r="F72" s="65"/>
    </row>
    <row r="73" spans="4:6" x14ac:dyDescent="0.25">
      <c r="D73" s="65"/>
      <c r="E73" s="65"/>
      <c r="F73" s="65"/>
    </row>
    <row r="74" spans="4:6" x14ac:dyDescent="0.25">
      <c r="D74" s="65"/>
      <c r="E74" s="65"/>
      <c r="F74" s="65"/>
    </row>
    <row r="75" spans="4:6" x14ac:dyDescent="0.25">
      <c r="D75" s="65"/>
      <c r="E75" s="65"/>
      <c r="F75" s="65"/>
    </row>
    <row r="76" spans="4:6" x14ac:dyDescent="0.25">
      <c r="D76" s="65"/>
      <c r="E76" s="65"/>
      <c r="F76" s="65"/>
    </row>
    <row r="77" spans="4:6" x14ac:dyDescent="0.25">
      <c r="D77" s="65"/>
      <c r="E77" s="65"/>
      <c r="F77" s="65"/>
    </row>
    <row r="78" spans="4:6" x14ac:dyDescent="0.25">
      <c r="D78" s="65"/>
      <c r="E78" s="65"/>
      <c r="F78" s="65"/>
    </row>
    <row r="79" spans="4:6" x14ac:dyDescent="0.25">
      <c r="D79" s="65"/>
      <c r="E79" s="65"/>
      <c r="F79" s="65"/>
    </row>
    <row r="80" spans="4:6" x14ac:dyDescent="0.25">
      <c r="D80" s="65"/>
      <c r="E80" s="65"/>
      <c r="F80" s="65"/>
    </row>
    <row r="81" spans="1:6" x14ac:dyDescent="0.25">
      <c r="D81" s="65"/>
      <c r="E81" s="65"/>
      <c r="F81" s="65"/>
    </row>
    <row r="82" spans="1:6" x14ac:dyDescent="0.25">
      <c r="D82" s="65"/>
      <c r="E82" s="65"/>
      <c r="F82" s="65"/>
    </row>
    <row r="83" spans="1:6" x14ac:dyDescent="0.25">
      <c r="D83" s="65"/>
      <c r="E83" s="65"/>
      <c r="F83" s="65"/>
    </row>
    <row r="84" spans="1:6" x14ac:dyDescent="0.25">
      <c r="D84" s="65"/>
      <c r="E84" s="65"/>
      <c r="F84" s="65"/>
    </row>
    <row r="85" spans="1:6" x14ac:dyDescent="0.25">
      <c r="D85" s="65"/>
      <c r="E85" s="65"/>
      <c r="F85" s="65"/>
    </row>
    <row r="86" spans="1:6" x14ac:dyDescent="0.25">
      <c r="D86" s="65"/>
      <c r="E86" s="65"/>
      <c r="F86" s="65"/>
    </row>
    <row r="87" spans="1:6" x14ac:dyDescent="0.25">
      <c r="D87" s="65"/>
      <c r="E87" s="65"/>
      <c r="F87" s="65"/>
    </row>
    <row r="88" spans="1:6" x14ac:dyDescent="0.25">
      <c r="D88" s="65"/>
      <c r="E88" s="65"/>
      <c r="F88" s="65"/>
    </row>
    <row r="89" spans="1:6" x14ac:dyDescent="0.25">
      <c r="D89" s="65"/>
      <c r="E89" s="65"/>
      <c r="F89" s="65"/>
    </row>
    <row r="90" spans="1:6" x14ac:dyDescent="0.25">
      <c r="D90" s="65"/>
      <c r="E90" s="65"/>
      <c r="F90" s="65"/>
    </row>
    <row r="91" spans="1:6" x14ac:dyDescent="0.25">
      <c r="A91" s="52"/>
      <c r="B91" s="52"/>
      <c r="C91" s="52"/>
      <c r="D91" s="65"/>
      <c r="E91" s="65"/>
      <c r="F91" s="71"/>
    </row>
    <row r="92" spans="1:6" x14ac:dyDescent="0.25">
      <c r="D92" s="65"/>
      <c r="E92" s="65"/>
      <c r="F92" s="65"/>
    </row>
    <row r="93" spans="1:6" x14ac:dyDescent="0.25">
      <c r="D93" s="65"/>
      <c r="E93" s="65"/>
      <c r="F93" s="65"/>
    </row>
    <row r="94" spans="1:6" x14ac:dyDescent="0.25">
      <c r="D94" s="65"/>
      <c r="E94" s="65"/>
      <c r="F94" s="65"/>
    </row>
    <row r="95" spans="1:6" x14ac:dyDescent="0.25">
      <c r="D95" s="65"/>
      <c r="E95" s="65"/>
      <c r="F95" s="65"/>
    </row>
    <row r="96" spans="1:6" x14ac:dyDescent="0.25">
      <c r="D96" s="65"/>
      <c r="E96" s="65"/>
      <c r="F96" s="65"/>
    </row>
    <row r="97" spans="4:6" x14ac:dyDescent="0.25">
      <c r="D97" s="65"/>
      <c r="E97" s="65"/>
      <c r="F97" s="65"/>
    </row>
    <row r="98" spans="4:6" x14ac:dyDescent="0.25">
      <c r="D98" s="65"/>
      <c r="E98" s="65"/>
      <c r="F98" s="65"/>
    </row>
    <row r="99" spans="4:6" x14ac:dyDescent="0.25">
      <c r="D99" s="65"/>
      <c r="E99" s="65"/>
      <c r="F99" s="65"/>
    </row>
    <row r="100" spans="4:6" x14ac:dyDescent="0.25">
      <c r="D100" s="65"/>
      <c r="E100" s="65"/>
      <c r="F100" s="65"/>
    </row>
    <row r="101" spans="4:6" x14ac:dyDescent="0.25">
      <c r="D101" s="65"/>
      <c r="E101" s="65"/>
      <c r="F101" s="65"/>
    </row>
    <row r="102" spans="4:6" x14ac:dyDescent="0.25">
      <c r="D102" s="65"/>
      <c r="E102" s="65"/>
      <c r="F102" s="65"/>
    </row>
    <row r="103" spans="4:6" x14ac:dyDescent="0.25">
      <c r="D103" s="65"/>
      <c r="E103" s="65"/>
      <c r="F103" s="65"/>
    </row>
    <row r="104" spans="4:6" x14ac:dyDescent="0.25">
      <c r="D104" s="65"/>
      <c r="E104" s="65"/>
      <c r="F104" s="65"/>
    </row>
    <row r="105" spans="4:6" x14ac:dyDescent="0.25">
      <c r="D105" s="65"/>
      <c r="E105" s="65"/>
      <c r="F105" s="65"/>
    </row>
    <row r="106" spans="4:6" x14ac:dyDescent="0.25">
      <c r="D106" s="65"/>
      <c r="E106" s="65"/>
      <c r="F106" s="65"/>
    </row>
    <row r="107" spans="4:6" x14ac:dyDescent="0.25">
      <c r="D107" s="65"/>
      <c r="E107" s="65"/>
      <c r="F107" s="65"/>
    </row>
    <row r="108" spans="4:6" x14ac:dyDescent="0.25">
      <c r="D108" s="65"/>
      <c r="E108" s="65"/>
      <c r="F108" s="65"/>
    </row>
    <row r="109" spans="4:6" x14ac:dyDescent="0.25">
      <c r="D109" s="65"/>
      <c r="E109" s="65"/>
      <c r="F109" s="65"/>
    </row>
    <row r="110" spans="4:6" x14ac:dyDescent="0.25">
      <c r="D110" s="65"/>
      <c r="E110" s="65"/>
      <c r="F110" s="65"/>
    </row>
    <row r="111" spans="4:6" x14ac:dyDescent="0.25">
      <c r="D111" s="65"/>
      <c r="E111" s="65"/>
      <c r="F111" s="65"/>
    </row>
    <row r="112" spans="4:6" x14ac:dyDescent="0.25">
      <c r="D112" s="65"/>
      <c r="E112" s="65"/>
      <c r="F112" s="65"/>
    </row>
    <row r="113" spans="4:6" x14ac:dyDescent="0.25">
      <c r="D113" s="65"/>
      <c r="E113" s="65"/>
      <c r="F113" s="65"/>
    </row>
    <row r="114" spans="4:6" x14ac:dyDescent="0.25">
      <c r="D114" s="65"/>
      <c r="E114" s="65"/>
      <c r="F114" s="65"/>
    </row>
    <row r="115" spans="4:6" x14ac:dyDescent="0.25">
      <c r="D115" s="65"/>
      <c r="E115" s="65"/>
      <c r="F115" s="65"/>
    </row>
    <row r="116" spans="4:6" x14ac:dyDescent="0.25">
      <c r="D116" s="65"/>
      <c r="E116" s="65"/>
      <c r="F116" s="65"/>
    </row>
    <row r="117" spans="4:6" x14ac:dyDescent="0.25">
      <c r="D117" s="65"/>
      <c r="E117" s="65"/>
      <c r="F117" s="65"/>
    </row>
    <row r="118" spans="4:6" x14ac:dyDescent="0.25">
      <c r="D118" s="65"/>
      <c r="E118" s="65"/>
      <c r="F118" s="65"/>
    </row>
    <row r="119" spans="4:6" x14ac:dyDescent="0.25">
      <c r="D119" s="65"/>
      <c r="E119" s="65"/>
      <c r="F119" s="65"/>
    </row>
    <row r="120" spans="4:6" x14ac:dyDescent="0.25">
      <c r="D120" s="65"/>
      <c r="E120" s="65"/>
      <c r="F120" s="65"/>
    </row>
    <row r="121" spans="4:6" x14ac:dyDescent="0.25">
      <c r="D121" s="65"/>
      <c r="E121" s="65"/>
      <c r="F121" s="65"/>
    </row>
    <row r="122" spans="4:6" x14ac:dyDescent="0.25">
      <c r="D122" s="65"/>
      <c r="E122" s="65"/>
      <c r="F122" s="65"/>
    </row>
    <row r="123" spans="4:6" x14ac:dyDescent="0.25">
      <c r="D123" s="65"/>
      <c r="E123" s="65"/>
      <c r="F123" s="65"/>
    </row>
    <row r="124" spans="4:6" x14ac:dyDescent="0.25">
      <c r="D124" s="65"/>
      <c r="E124" s="65"/>
      <c r="F124" s="65"/>
    </row>
    <row r="125" spans="4:6" x14ac:dyDescent="0.25">
      <c r="D125" s="65"/>
      <c r="E125" s="65"/>
      <c r="F125" s="65"/>
    </row>
    <row r="126" spans="4:6" x14ac:dyDescent="0.25">
      <c r="D126" s="65"/>
      <c r="E126" s="65"/>
      <c r="F126" s="65"/>
    </row>
    <row r="127" spans="4:6" x14ac:dyDescent="0.25">
      <c r="D127" s="65"/>
      <c r="E127" s="65"/>
      <c r="F127" s="65"/>
    </row>
    <row r="128" spans="4:6" x14ac:dyDescent="0.25">
      <c r="D128" s="65"/>
      <c r="E128" s="65"/>
      <c r="F128" s="65"/>
    </row>
    <row r="129" spans="4:6" x14ac:dyDescent="0.25">
      <c r="D129" s="65"/>
      <c r="E129" s="65"/>
      <c r="F129" s="65"/>
    </row>
    <row r="130" spans="4:6" x14ac:dyDescent="0.25">
      <c r="D130" s="65"/>
      <c r="E130" s="65"/>
      <c r="F130" s="65"/>
    </row>
    <row r="131" spans="4:6" x14ac:dyDescent="0.25">
      <c r="D131" s="65"/>
      <c r="E131" s="65"/>
      <c r="F131" s="65"/>
    </row>
    <row r="132" spans="4:6" x14ac:dyDescent="0.25">
      <c r="D132" s="65"/>
      <c r="E132" s="65"/>
      <c r="F132" s="65"/>
    </row>
    <row r="133" spans="4:6" x14ac:dyDescent="0.25">
      <c r="D133" s="65"/>
      <c r="E133" s="65"/>
      <c r="F133" s="65"/>
    </row>
    <row r="134" spans="4:6" x14ac:dyDescent="0.25">
      <c r="D134" s="65"/>
      <c r="E134" s="65"/>
      <c r="F134" s="65"/>
    </row>
    <row r="135" spans="4:6" x14ac:dyDescent="0.25">
      <c r="D135" s="65"/>
      <c r="E135" s="65"/>
      <c r="F135" s="65"/>
    </row>
  </sheetData>
  <sheetProtection sheet="1" objects="1" scenarios="1"/>
  <mergeCells count="29">
    <mergeCell ref="A16:B16"/>
    <mergeCell ref="A2:B2"/>
    <mergeCell ref="A4:B4"/>
    <mergeCell ref="E5:F5"/>
    <mergeCell ref="A6:B6"/>
    <mergeCell ref="A7:B7"/>
    <mergeCell ref="A8:B8"/>
    <mergeCell ref="A9:B9"/>
    <mergeCell ref="A10:B10"/>
    <mergeCell ref="A13:B13"/>
    <mergeCell ref="A14:B14"/>
    <mergeCell ref="A15:B15"/>
    <mergeCell ref="A34:B34"/>
    <mergeCell ref="A17:B17"/>
    <mergeCell ref="A20:B20"/>
    <mergeCell ref="A21:B21"/>
    <mergeCell ref="A22:B22"/>
    <mergeCell ref="A25:B25"/>
    <mergeCell ref="A26:B26"/>
    <mergeCell ref="A28:B28"/>
    <mergeCell ref="A29:B29"/>
    <mergeCell ref="A30:B30"/>
    <mergeCell ref="A32:B32"/>
    <mergeCell ref="A33:B33"/>
    <mergeCell ref="A35:B35"/>
    <mergeCell ref="A36:B36"/>
    <mergeCell ref="A37:B37"/>
    <mergeCell ref="A38:B38"/>
    <mergeCell ref="A39:B39"/>
  </mergeCells>
  <pageMargins left="0.22" right="0.19" top="0.17" bottom="0.16" header="0.17" footer="0.16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1"/>
  <sheetViews>
    <sheetView tabSelected="1" zoomScale="125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15" sqref="B15:D15"/>
    </sheetView>
  </sheetViews>
  <sheetFormatPr baseColWidth="10" defaultColWidth="16.75" defaultRowHeight="15.6" x14ac:dyDescent="0.3"/>
  <cols>
    <col min="1" max="1" width="13.75" style="9" customWidth="1"/>
    <col min="2" max="2" width="45.75" style="1" customWidth="1"/>
    <col min="3" max="4" width="17.75" style="1" customWidth="1"/>
    <col min="5" max="16384" width="16.75" style="1"/>
  </cols>
  <sheetData>
    <row r="1" spans="1:5" ht="21" x14ac:dyDescent="0.4">
      <c r="A1" s="117" t="s">
        <v>64</v>
      </c>
      <c r="B1" s="117"/>
      <c r="C1" s="117"/>
      <c r="D1" s="117"/>
      <c r="E1" s="117"/>
    </row>
    <row r="2" spans="1:5" x14ac:dyDescent="0.3">
      <c r="C2" s="41" t="s">
        <v>24</v>
      </c>
      <c r="D2" s="41" t="s">
        <v>15</v>
      </c>
      <c r="E2" s="42" t="s">
        <v>25</v>
      </c>
    </row>
    <row r="3" spans="1:5" x14ac:dyDescent="0.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</row>
    <row r="4" spans="1:5" s="2" customFormat="1" ht="6.9" customHeight="1" x14ac:dyDescent="0.3">
      <c r="A4" s="28"/>
      <c r="B4" s="29"/>
      <c r="C4" s="30"/>
      <c r="D4" s="30"/>
      <c r="E4" s="31"/>
    </row>
    <row r="5" spans="1:5" s="2" customFormat="1" ht="18.899999999999999" customHeight="1" x14ac:dyDescent="0.2">
      <c r="A5" s="28">
        <v>42369</v>
      </c>
      <c r="B5" s="13" t="s">
        <v>62</v>
      </c>
      <c r="C5" s="32" t="s">
        <v>82</v>
      </c>
      <c r="D5" s="32" t="s">
        <v>78</v>
      </c>
      <c r="E5" s="33">
        <f>'TB FONDS IPM2015'!F9</f>
        <v>0</v>
      </c>
    </row>
    <row r="6" spans="1:5" s="2" customFormat="1" ht="6.9" customHeight="1" x14ac:dyDescent="0.2">
      <c r="A6" s="28"/>
      <c r="C6" s="30"/>
      <c r="D6" s="30"/>
      <c r="E6" s="31"/>
    </row>
    <row r="7" spans="1:5" s="2" customFormat="1" ht="18.899999999999999" customHeight="1" x14ac:dyDescent="0.2">
      <c r="A7" s="28">
        <f>A5</f>
        <v>42369</v>
      </c>
      <c r="B7" s="13" t="s">
        <v>63</v>
      </c>
      <c r="C7" s="32" t="s">
        <v>82</v>
      </c>
      <c r="D7" s="32" t="s">
        <v>79</v>
      </c>
      <c r="E7" s="33">
        <f>'TB FONDS IPM2015'!F10</f>
        <v>0</v>
      </c>
    </row>
    <row r="8" spans="1:5" s="2" customFormat="1" ht="6.9" customHeight="1" x14ac:dyDescent="0.3">
      <c r="A8" s="28"/>
      <c r="B8" s="29"/>
      <c r="C8" s="43"/>
      <c r="D8" s="43"/>
      <c r="E8" s="31"/>
    </row>
    <row r="9" spans="1:5" s="2" customFormat="1" ht="18.899999999999999" customHeight="1" x14ac:dyDescent="0.2">
      <c r="A9" s="28">
        <f>A7</f>
        <v>42369</v>
      </c>
      <c r="B9" s="13" t="s">
        <v>65</v>
      </c>
      <c r="C9" s="32" t="s">
        <v>82</v>
      </c>
      <c r="D9" s="44" t="s">
        <v>80</v>
      </c>
      <c r="E9" s="45">
        <f>'TB FONDS IPM2015'!F19</f>
        <v>0</v>
      </c>
    </row>
    <row r="10" spans="1:5" s="2" customFormat="1" ht="6.9" customHeight="1" x14ac:dyDescent="0.3">
      <c r="A10" s="28"/>
      <c r="B10" s="29"/>
      <c r="C10" s="43"/>
      <c r="D10" s="43"/>
      <c r="E10" s="31"/>
    </row>
    <row r="11" spans="1:5" s="2" customFormat="1" ht="18.899999999999999" customHeight="1" x14ac:dyDescent="0.2">
      <c r="A11" s="28">
        <f>A9</f>
        <v>42369</v>
      </c>
      <c r="B11" s="13" t="s">
        <v>14</v>
      </c>
      <c r="C11" s="129"/>
      <c r="D11" s="32" t="s">
        <v>82</v>
      </c>
      <c r="E11" s="45">
        <f>'TB FONDS IPM2015'!F28</f>
        <v>0</v>
      </c>
    </row>
    <row r="12" spans="1:5" s="2" customFormat="1" ht="6.9" customHeight="1" x14ac:dyDescent="0.3">
      <c r="A12" s="28"/>
      <c r="B12" s="29"/>
      <c r="C12" s="43"/>
      <c r="D12" s="43"/>
      <c r="E12" s="31"/>
    </row>
    <row r="13" spans="1:5" s="2" customFormat="1" ht="26.25" customHeight="1" x14ac:dyDescent="0.2">
      <c r="A13" s="28">
        <f>A11</f>
        <v>42369</v>
      </c>
      <c r="B13" s="13" t="s">
        <v>66</v>
      </c>
      <c r="C13" s="44" t="s">
        <v>81</v>
      </c>
      <c r="D13" s="32" t="s">
        <v>82</v>
      </c>
      <c r="E13" s="45">
        <f>'TB FONDS IPM2015'!F35</f>
        <v>0</v>
      </c>
    </row>
    <row r="14" spans="1:5" ht="20.100000000000001" customHeight="1" x14ac:dyDescent="0.3">
      <c r="C14" s="48"/>
      <c r="D14" s="48"/>
      <c r="E14" s="48"/>
    </row>
    <row r="15" spans="1:5" ht="24.9" customHeight="1" x14ac:dyDescent="0.3">
      <c r="A15" s="34" t="s">
        <v>9</v>
      </c>
      <c r="B15" s="118" t="s">
        <v>83</v>
      </c>
      <c r="C15" s="119"/>
      <c r="D15" s="119"/>
    </row>
    <row r="16" spans="1:5" ht="9.9" customHeight="1" thickBot="1" x14ac:dyDescent="0.35">
      <c r="B16" s="35"/>
      <c r="C16" s="35"/>
      <c r="D16" s="35"/>
    </row>
    <row r="17" spans="1:6" ht="24.9" customHeight="1" x14ac:dyDescent="0.3">
      <c r="A17" s="15" t="s">
        <v>7</v>
      </c>
      <c r="B17" s="16" t="s">
        <v>3</v>
      </c>
      <c r="C17" s="16" t="s">
        <v>4</v>
      </c>
      <c r="D17" s="16" t="s">
        <v>5</v>
      </c>
      <c r="E17" s="17" t="s">
        <v>8</v>
      </c>
    </row>
    <row r="18" spans="1:6" s="3" customFormat="1" ht="24.9" customHeight="1" x14ac:dyDescent="0.2">
      <c r="A18" s="18">
        <v>42005</v>
      </c>
      <c r="B18" s="19" t="s">
        <v>12</v>
      </c>
      <c r="C18" s="128"/>
      <c r="D18" s="128"/>
      <c r="E18" s="20"/>
    </row>
    <row r="19" spans="1:6" s="3" customFormat="1" ht="20.100000000000001" customHeight="1" x14ac:dyDescent="0.2">
      <c r="A19" s="22">
        <f>A5</f>
        <v>42369</v>
      </c>
      <c r="B19" s="23" t="str">
        <f>B5</f>
        <v>Part aux fonds IPM selon population</v>
      </c>
      <c r="C19" s="24">
        <f>E5</f>
        <v>0</v>
      </c>
      <c r="D19" s="24"/>
      <c r="E19" s="25"/>
    </row>
    <row r="20" spans="1:6" s="3" customFormat="1" ht="20.100000000000001" customHeight="1" x14ac:dyDescent="0.2">
      <c r="A20" s="18">
        <f>A19</f>
        <v>42369</v>
      </c>
      <c r="B20" s="19" t="str">
        <f>B7</f>
        <v>Part aux fonds IPM selon emploi</v>
      </c>
      <c r="C20" s="21">
        <f>E7</f>
        <v>0</v>
      </c>
      <c r="D20" s="21"/>
      <c r="E20" s="20"/>
    </row>
    <row r="21" spans="1:6" s="3" customFormat="1" ht="20.100000000000001" customHeight="1" x14ac:dyDescent="0.2">
      <c r="A21" s="18">
        <f>A20</f>
        <v>42369</v>
      </c>
      <c r="B21" s="19" t="str">
        <f>B9</f>
        <v>Opérations de gestion débit fonds IPM</v>
      </c>
      <c r="C21" s="21">
        <f>E9</f>
        <v>0</v>
      </c>
      <c r="D21" s="21"/>
      <c r="E21" s="20"/>
      <c r="F21" s="40"/>
    </row>
    <row r="22" spans="1:6" s="3" customFormat="1" ht="20.100000000000001" customHeight="1" x14ac:dyDescent="0.2">
      <c r="A22" s="18">
        <f>A21</f>
        <v>42369</v>
      </c>
      <c r="B22" s="19" t="str">
        <f>B11</f>
        <v>Encaissements</v>
      </c>
      <c r="C22" s="21"/>
      <c r="D22" s="21">
        <f>E11</f>
        <v>0</v>
      </c>
      <c r="E22" s="20"/>
    </row>
    <row r="23" spans="1:6" s="3" customFormat="1" ht="20.100000000000001" customHeight="1" thickBot="1" x14ac:dyDescent="0.25">
      <c r="A23" s="18">
        <f t="shared" ref="A23" si="0">A22</f>
        <v>42369</v>
      </c>
      <c r="B23" s="19" t="str">
        <f>B13</f>
        <v>Opérations de gestion crédit fonds IPM</v>
      </c>
      <c r="C23" s="21"/>
      <c r="D23" s="21">
        <f>E13</f>
        <v>0</v>
      </c>
      <c r="E23" s="20"/>
    </row>
    <row r="24" spans="1:6" s="3" customFormat="1" ht="24.9" customHeight="1" thickBot="1" x14ac:dyDescent="0.25">
      <c r="A24" s="5"/>
      <c r="B24" s="4"/>
      <c r="C24" s="26">
        <f>SUM(C18:C23)</f>
        <v>0</v>
      </c>
      <c r="D24" s="27">
        <f>SUM(D22:D23)</f>
        <v>0</v>
      </c>
      <c r="E24" s="39">
        <f>C24-D24</f>
        <v>0</v>
      </c>
    </row>
    <row r="25" spans="1:6" s="3" customFormat="1" ht="9.9" customHeight="1" x14ac:dyDescent="0.2">
      <c r="A25" s="6"/>
      <c r="D25" s="7"/>
      <c r="E25" s="8"/>
    </row>
    <row r="26" spans="1:6" x14ac:dyDescent="0.3">
      <c r="C26" s="10" t="s">
        <v>90</v>
      </c>
      <c r="D26" s="10"/>
      <c r="E26" s="11">
        <f>'TB FONDS IPM2015'!F41</f>
        <v>0</v>
      </c>
    </row>
    <row r="27" spans="1:6" ht="20.100000000000001" customHeight="1" x14ac:dyDescent="0.3">
      <c r="A27" s="1"/>
      <c r="D27" s="38" t="str">
        <f>IF(E28=0,"OK","ERREUR")</f>
        <v>OK</v>
      </c>
      <c r="E27" s="36">
        <f>E24-E26</f>
        <v>0</v>
      </c>
    </row>
    <row r="28" spans="1:6" x14ac:dyDescent="0.3">
      <c r="E28" s="12">
        <f>ROUNDDOWN(E27,3)</f>
        <v>0</v>
      </c>
    </row>
    <row r="29" spans="1:6" x14ac:dyDescent="0.3">
      <c r="E29" s="37"/>
    </row>
    <row r="31" spans="1:6" x14ac:dyDescent="0.3">
      <c r="E31" s="37"/>
    </row>
  </sheetData>
  <sheetProtection sheet="1" objects="1" scenarios="1"/>
  <mergeCells count="2">
    <mergeCell ref="A1:E1"/>
    <mergeCell ref="B15:D15"/>
  </mergeCells>
  <pageMargins left="0" right="0" top="0" bottom="0" header="0.51181102362204722" footer="0.51181102362204722"/>
  <pageSetup paperSize="9" scale="9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47D82999AF84A806278DEFE6B11FF" ma:contentTypeVersion="0" ma:contentTypeDescription="Crée un document." ma:contentTypeScope="" ma:versionID="bc071df866b9f2dacb5bbf365da35a85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76d7e535b8622e9ab9004928c56c798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Etat, droit et finances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1477EEEA-B687-4C19-8412-0A07039C9607}"/>
</file>

<file path=customXml/itemProps2.xml><?xml version="1.0" encoding="utf-8"?>
<ds:datastoreItem xmlns:ds="http://schemas.openxmlformats.org/officeDocument/2006/customXml" ds:itemID="{CDAFE7B2-41A8-4298-9B5A-AF745CD910B4}"/>
</file>

<file path=customXml/itemProps3.xml><?xml version="1.0" encoding="utf-8"?>
<ds:datastoreItem xmlns:ds="http://schemas.openxmlformats.org/officeDocument/2006/customXml" ds:itemID="{5F159A61-5027-410E-9CF9-BEAE6420C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TB IPM2015</vt:lpstr>
      <vt:lpstr>Comptabilisation IPM</vt:lpstr>
      <vt:lpstr>TB FONDS IPM2015</vt:lpstr>
      <vt:lpstr>Comptabilisation Fonds</vt:lpstr>
      <vt:lpstr>'Comptabilisation Fonds'!Zone_d_impression</vt:lpstr>
      <vt:lpstr>'Comptabilisation IPM'!Zone_d_impression</vt:lpstr>
      <vt:lpstr>'TB FONDS IPM2015'!Zone_d_impression</vt:lpstr>
      <vt:lpstr>'TB IPM2015'!Zone_d_impression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Tamburini Sandro</cp:lastModifiedBy>
  <cp:lastPrinted>2015-01-15T13:57:10Z</cp:lastPrinted>
  <dcterms:created xsi:type="dcterms:W3CDTF">1997-04-01T16:00:57Z</dcterms:created>
  <dcterms:modified xsi:type="dcterms:W3CDTF">2016-01-13T07:27:58Z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0x010100EE747D82999AF84A806278DEFE6B11FF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25;#Etat, droit et finances|947cb90d-0fbf-4382-9b7c-7f3e8e6fd3f7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