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40" yWindow="168" windowWidth="9132" windowHeight="4908" tabRatio="859" activeTab="1"/>
  </bookViews>
  <sheets>
    <sheet name="TB IPM2015" sheetId="34" r:id="rId1"/>
    <sheet name="Comptabilisation IPM" sheetId="28" r:id="rId2"/>
    <sheet name="TB FONDS IPM2015" sheetId="35" r:id="rId3"/>
    <sheet name="Comptabilisation Fonds" sheetId="36" r:id="rId4"/>
  </sheets>
  <externalReferences>
    <externalReference r:id="rId5"/>
  </externalReferences>
  <definedNames>
    <definedName name="communes">[1]communes!$A$1:$B$66</definedName>
    <definedName name="_xlnm.Print_Area" localSheetId="3">'Comptabilisation Fonds'!$A$1:$G$22</definedName>
    <definedName name="_xlnm.Print_Area" localSheetId="1">'Comptabilisation IPM'!$A$1:$G$36</definedName>
    <definedName name="_xlnm.Print_Area" localSheetId="2">'TB FONDS IPM2015'!$A$1:$F$50</definedName>
    <definedName name="_xlnm.Print_Area" localSheetId="0">'TB IPM2015'!$A$1:$F$50</definedName>
  </definedNames>
  <calcPr calcId="145621"/>
</workbook>
</file>

<file path=xl/calcChain.xml><?xml version="1.0" encoding="utf-8"?>
<calcChain xmlns="http://schemas.openxmlformats.org/spreadsheetml/2006/main">
  <c r="B22" i="28" l="1"/>
  <c r="A22" i="28"/>
  <c r="A24" i="28" l="1"/>
  <c r="D11" i="34" l="1"/>
  <c r="G9" i="28" s="1"/>
  <c r="C25" i="28" s="1"/>
  <c r="E9" i="28" l="1"/>
  <c r="E46" i="34"/>
  <c r="D46" i="34"/>
  <c r="F57" i="34"/>
  <c r="F46" i="35"/>
  <c r="B17" i="36" l="1"/>
  <c r="B16" i="36"/>
  <c r="B19" i="36"/>
  <c r="B18" i="36"/>
  <c r="B15" i="36"/>
  <c r="A15" i="36"/>
  <c r="A7" i="36"/>
  <c r="E35" i="35"/>
  <c r="D35" i="35"/>
  <c r="F33" i="35"/>
  <c r="F32" i="35"/>
  <c r="E28" i="35"/>
  <c r="E37" i="35" s="1"/>
  <c r="D28" i="35"/>
  <c r="D37" i="35" s="1"/>
  <c r="F26" i="35"/>
  <c r="F25" i="35"/>
  <c r="E19" i="35"/>
  <c r="D19" i="35"/>
  <c r="F17" i="35"/>
  <c r="F16" i="35"/>
  <c r="E12" i="35"/>
  <c r="E21" i="35" s="1"/>
  <c r="D12" i="35"/>
  <c r="D21" i="35" s="1"/>
  <c r="F10" i="35"/>
  <c r="G7" i="36" s="1"/>
  <c r="C16" i="36" s="1"/>
  <c r="F9" i="35"/>
  <c r="G6" i="36" s="1"/>
  <c r="C15" i="36" s="1"/>
  <c r="E39" i="35" l="1"/>
  <c r="E41" i="35" s="1"/>
  <c r="F35" i="35"/>
  <c r="G10" i="36" s="1"/>
  <c r="E19" i="36" s="1"/>
  <c r="F28" i="35"/>
  <c r="G9" i="36" s="1"/>
  <c r="E18" i="36" s="1"/>
  <c r="F37" i="35"/>
  <c r="F19" i="35"/>
  <c r="G8" i="36" s="1"/>
  <c r="C17" i="36" s="1"/>
  <c r="C20" i="36" s="1"/>
  <c r="A8" i="36"/>
  <c r="A9" i="36" s="1"/>
  <c r="A10" i="36" s="1"/>
  <c r="A16" i="36"/>
  <c r="A17" i="36" s="1"/>
  <c r="A18" i="36" s="1"/>
  <c r="A19" i="36" s="1"/>
  <c r="D39" i="35"/>
  <c r="F21" i="35"/>
  <c r="F12" i="35"/>
  <c r="F39" i="35" l="1"/>
  <c r="D41" i="35"/>
  <c r="F41" i="35" s="1"/>
  <c r="G21" i="36" s="1"/>
  <c r="E20" i="36"/>
  <c r="G20" i="36" s="1"/>
  <c r="G22" i="36" l="1"/>
  <c r="G23" i="36" s="1"/>
  <c r="F22" i="36" s="1"/>
  <c r="E48" i="34"/>
  <c r="D48" i="34"/>
  <c r="F43" i="34"/>
  <c r="F41" i="34"/>
  <c r="E15" i="34"/>
  <c r="G8" i="28" s="1"/>
  <c r="D24" i="28" s="1"/>
  <c r="D15" i="34"/>
  <c r="E11" i="34"/>
  <c r="F44" i="34"/>
  <c r="F42" i="34"/>
  <c r="G15" i="28" s="1"/>
  <c r="F40" i="34"/>
  <c r="F36" i="34"/>
  <c r="G14" i="28" s="1"/>
  <c r="E30" i="34"/>
  <c r="D30" i="34"/>
  <c r="F28" i="34"/>
  <c r="G12" i="28" s="1"/>
  <c r="C28" i="28" s="1"/>
  <c r="F27" i="34"/>
  <c r="G11" i="28" s="1"/>
  <c r="C27" i="28" s="1"/>
  <c r="F26" i="34"/>
  <c r="G13" i="28" s="1"/>
  <c r="C29" i="28" s="1"/>
  <c r="F19" i="34"/>
  <c r="F14" i="34"/>
  <c r="F13" i="34"/>
  <c r="F10" i="34"/>
  <c r="F9" i="34"/>
  <c r="G17" i="28" l="1"/>
  <c r="G10" i="28"/>
  <c r="C26" i="28" s="1"/>
  <c r="B10" i="28"/>
  <c r="E10" i="28"/>
  <c r="B9" i="28"/>
  <c r="G16" i="28"/>
  <c r="F46" i="34"/>
  <c r="F48" i="34" s="1"/>
  <c r="F15" i="34"/>
  <c r="D23" i="34"/>
  <c r="D32" i="34" s="1"/>
  <c r="D50" i="34" s="1"/>
  <c r="D52" i="34" s="1"/>
  <c r="E23" i="34"/>
  <c r="G7" i="28"/>
  <c r="C23" i="28" s="1"/>
  <c r="C34" i="28" s="1"/>
  <c r="E32" i="34"/>
  <c r="E50" i="34" s="1"/>
  <c r="E52" i="34" s="1"/>
  <c r="F30" i="34"/>
  <c r="E17" i="34"/>
  <c r="E21" i="34" s="1"/>
  <c r="D17" i="34"/>
  <c r="F11" i="34"/>
  <c r="F52" i="34" l="1"/>
  <c r="G35" i="28" s="1"/>
  <c r="F50" i="34"/>
  <c r="D21" i="34"/>
  <c r="F23" i="34"/>
  <c r="F32" i="34" s="1"/>
  <c r="F17" i="34"/>
  <c r="F21" i="34" s="1"/>
  <c r="A23" i="28" l="1"/>
  <c r="A25" i="28" s="1"/>
  <c r="E32" i="28"/>
  <c r="E31" i="28"/>
  <c r="A26" i="28" l="1"/>
  <c r="A27" i="28"/>
  <c r="A28" i="28"/>
  <c r="E33" i="28"/>
  <c r="A29" i="28"/>
  <c r="A30" i="28" s="1"/>
  <c r="A32" i="28" l="1"/>
  <c r="A33" i="28" s="1"/>
  <c r="A31" i="28"/>
  <c r="E30" i="28" l="1"/>
  <c r="E34" i="28" s="1"/>
  <c r="G34" i="28" l="1"/>
  <c r="G36" i="28" s="1"/>
  <c r="G37" i="28" l="1"/>
  <c r="F36" i="28" s="1"/>
</calcChain>
</file>

<file path=xl/sharedStrings.xml><?xml version="1.0" encoding="utf-8"?>
<sst xmlns="http://schemas.openxmlformats.org/spreadsheetml/2006/main" count="147" uniqueCount="87">
  <si>
    <t>Remises</t>
  </si>
  <si>
    <t>APPLICATION:                      SIPP</t>
  </si>
  <si>
    <t>Date</t>
  </si>
  <si>
    <t>Libellé</t>
  </si>
  <si>
    <t>Débit</t>
  </si>
  <si>
    <t>Crédit</t>
  </si>
  <si>
    <t>Montant</t>
  </si>
  <si>
    <t>DATE</t>
  </si>
  <si>
    <t xml:space="preserve">Solde </t>
  </si>
  <si>
    <t>PARTENAIRE:</t>
  </si>
  <si>
    <t>SITUATION AU</t>
  </si>
  <si>
    <t>Solde à l'ouverture</t>
  </si>
  <si>
    <t>Encaissements</t>
  </si>
  <si>
    <t>Abandons</t>
  </si>
  <si>
    <t>Plus-value</t>
  </si>
  <si>
    <t>Opérations de gestion</t>
  </si>
  <si>
    <t>Contentieux débités</t>
  </si>
  <si>
    <t>Contentieux crédités</t>
  </si>
  <si>
    <t>Intérêts débités</t>
  </si>
  <si>
    <t>Plus-values</t>
  </si>
  <si>
    <t>300140  401.03</t>
  </si>
  <si>
    <t>Impôt sur le capital</t>
  </si>
  <si>
    <t>Transfert IPM au contentieux</t>
  </si>
  <si>
    <t>PMGEN</t>
  </si>
  <si>
    <t>Tableau de bord des personnes morales</t>
  </si>
  <si>
    <t>RECAPITULATIF 2001 - 2014</t>
  </si>
  <si>
    <t>Impôts arriérés</t>
  </si>
  <si>
    <t>Impôts en cours</t>
  </si>
  <si>
    <t>Total impôts</t>
  </si>
  <si>
    <t>- imputation sur le capital</t>
  </si>
  <si>
    <t>Impôt net sur le capital</t>
  </si>
  <si>
    <t>IMPOTS (CHF)</t>
  </si>
  <si>
    <t>Impôt sur le bénéfice OR</t>
  </si>
  <si>
    <t>Impôt sur le bénéfice SP</t>
  </si>
  <si>
    <t>Total impôt sur le bénéfice</t>
  </si>
  <si>
    <t>Taxes communales</t>
  </si>
  <si>
    <t>Total de l'impôt communal</t>
  </si>
  <si>
    <t>Total de l'impôt direct</t>
  </si>
  <si>
    <t>Total du produit de l'impôt PM</t>
  </si>
  <si>
    <t>Frais de sommation nets</t>
  </si>
  <si>
    <t>Sous-total opération de gestion</t>
  </si>
  <si>
    <t>Total du débit</t>
  </si>
  <si>
    <t>Intérêts crédités</t>
  </si>
  <si>
    <t>Sous-total opérations de gestion</t>
  </si>
  <si>
    <t>Total du crédit</t>
  </si>
  <si>
    <t>Frais de sommation</t>
  </si>
  <si>
    <t>TABLEAU DE BORD IPM (fonds) DES PERSONNES MORALES</t>
  </si>
  <si>
    <t>Total de la part communale au fonds</t>
  </si>
  <si>
    <t>Opération des gestion</t>
  </si>
  <si>
    <t>Total des opérations de gestion au débit du fonds</t>
  </si>
  <si>
    <t>TOTAL DU DEBIT DU FONDS</t>
  </si>
  <si>
    <t>Total des encaissements fonds</t>
  </si>
  <si>
    <t>Opérations de gestion aux crédit</t>
  </si>
  <si>
    <t>total opérations de gestion fonds</t>
  </si>
  <si>
    <t>TOTAL DU CREDIT FONDS</t>
  </si>
  <si>
    <t>Part aux fonds IPM selon population</t>
  </si>
  <si>
    <t>Part aux fonds IPM selon emploi</t>
  </si>
  <si>
    <t>Opérations de gestion débit fonds IPM</t>
  </si>
  <si>
    <t>Opérations de gestion crédit fonds IPM</t>
  </si>
  <si>
    <t>Impôts (CHF)</t>
  </si>
  <si>
    <t>Part des habitants</t>
  </si>
  <si>
    <t xml:space="preserve">Part des emplois </t>
  </si>
  <si>
    <t>POUR MÉMOIRE</t>
  </si>
  <si>
    <t>Solde débiteur à l'ouverture</t>
  </si>
  <si>
    <t>Solde impôt à l'ouverture N-2</t>
  </si>
  <si>
    <t xml:space="preserve">Débiteur selon TB Fonds </t>
  </si>
  <si>
    <t>Solde fonds (évolution)</t>
  </si>
  <si>
    <t>Solde fonds débiteurs</t>
  </si>
  <si>
    <t xml:space="preserve">Débiteur selon TB IPM </t>
  </si>
  <si>
    <t xml:space="preserve">Journal des écritures IPM </t>
  </si>
  <si>
    <t>Nature</t>
  </si>
  <si>
    <t>Service</t>
  </si>
  <si>
    <t>Impôts sur le bénéfice</t>
  </si>
  <si>
    <t>Taxations rectificatives PM à la baisse</t>
  </si>
  <si>
    <t>Impôts sur le bénéfice années précédentes</t>
  </si>
  <si>
    <t>Impôts sur le capital années précédentes</t>
  </si>
  <si>
    <t>Intérêts sur Impôts PM</t>
  </si>
  <si>
    <t>02100</t>
  </si>
  <si>
    <t>Intérêts rémunératoires sur Impôts PM</t>
  </si>
  <si>
    <t>ADB, remises et non-valeur personnes morales</t>
  </si>
  <si>
    <t xml:space="preserve">Journal des écritures fonds IPM </t>
  </si>
  <si>
    <t>10122 Débiteurs impôts personnes morales</t>
  </si>
  <si>
    <t>10126 Débiteurs fonds impôts personnes morales</t>
  </si>
  <si>
    <t>DATE: 10.01.2016</t>
  </si>
  <si>
    <t>Solde débiteurs</t>
  </si>
  <si>
    <t>Solde (évolution)</t>
  </si>
  <si>
    <t>Correction solde débiteurs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</si>
</sst>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#,##0.00_ ;[Red]\-#,##0.00\ "/>
    <numFmt numFmtId="165" formatCode="d\ mmmm\ yyyy"/>
    <numFmt numFmtId="166" formatCode="#,##0.00_ ;\-#,##0.00\ "/>
  </numFmts>
  <fonts count="24" x14ac:knownFonts="1">
    <font>
      <sz val="9"/>
      <name val="Arial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12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7.5"/>
      <name val="Calibri"/>
      <family val="2"/>
      <scheme val="minor"/>
    </font>
    <font>
      <sz val="9.5"/>
      <name val="Calibri"/>
      <family val="2"/>
      <scheme val="minor"/>
    </font>
    <font>
      <sz val="9.5"/>
      <color theme="0"/>
      <name val="Calibri"/>
      <family val="2"/>
      <scheme val="minor"/>
    </font>
    <font>
      <b/>
      <sz val="9.5"/>
      <name val="Calibri"/>
      <family val="2"/>
      <scheme val="minor"/>
    </font>
    <font>
      <b/>
      <sz val="9.5"/>
      <color indexed="12"/>
      <name val="Calibri"/>
      <family val="2"/>
      <scheme val="minor"/>
    </font>
    <font>
      <b/>
      <sz val="9.5"/>
      <color indexed="10"/>
      <name val="Calibri"/>
      <family val="2"/>
      <scheme val="minor"/>
    </font>
    <font>
      <sz val="9.5"/>
      <color indexed="9"/>
      <name val="Calibri"/>
      <family val="2"/>
      <scheme val="minor"/>
    </font>
    <font>
      <sz val="9.5"/>
      <color theme="1"/>
      <name val="Calibri"/>
      <family val="2"/>
    </font>
    <font>
      <sz val="9.5"/>
      <name val="Calibri"/>
      <family val="2"/>
    </font>
    <font>
      <b/>
      <sz val="16"/>
      <color rgb="FFFF0000"/>
      <name val="Calibri"/>
      <family val="2"/>
      <scheme val="minor"/>
    </font>
    <font>
      <sz val="9.5"/>
      <color theme="0"/>
      <name val="Calibri"/>
      <family val="2"/>
    </font>
    <font>
      <b/>
      <sz val="9.5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8">
    <xf numFmtId="0" fontId="0" fillId="0" borderId="0"/>
    <xf numFmtId="0" fontId="8" fillId="0" borderId="0"/>
    <xf numFmtId="0" fontId="2" fillId="0" borderId="0"/>
    <xf numFmtId="0" fontId="10" fillId="0" borderId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3" fillId="0" borderId="0"/>
  </cellStyleXfs>
  <cellXfs count="154">
    <xf numFmtId="0" fontId="0" fillId="0" borderId="0" xfId="0"/>
    <xf numFmtId="0" fontId="4" fillId="0" borderId="0" xfId="0" applyFont="1" applyProtection="1"/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horizontal="center"/>
    </xf>
    <xf numFmtId="4" fontId="4" fillId="0" borderId="0" xfId="0" applyNumberFormat="1" applyFont="1" applyProtection="1"/>
    <xf numFmtId="4" fontId="4" fillId="0" borderId="0" xfId="0" applyNumberFormat="1" applyFont="1" applyAlignment="1" applyProtection="1">
      <alignment vertical="center" wrapText="1"/>
    </xf>
    <xf numFmtId="0" fontId="7" fillId="4" borderId="0" xfId="0" applyFont="1" applyFill="1" applyAlignment="1" applyProtection="1">
      <alignment horizontal="center"/>
    </xf>
    <xf numFmtId="0" fontId="7" fillId="4" borderId="0" xfId="0" applyFont="1" applyFill="1" applyProtection="1"/>
    <xf numFmtId="0" fontId="11" fillId="0" borderId="0" xfId="7" applyFont="1" applyProtection="1"/>
    <xf numFmtId="0" fontId="9" fillId="0" borderId="0" xfId="7" applyFont="1" applyAlignment="1" applyProtection="1"/>
    <xf numFmtId="0" fontId="12" fillId="0" borderId="0" xfId="7" applyFont="1" applyProtection="1"/>
    <xf numFmtId="0" fontId="9" fillId="0" borderId="0" xfId="7" applyFont="1" applyProtection="1"/>
    <xf numFmtId="4" fontId="11" fillId="0" borderId="0" xfId="7" applyNumberFormat="1" applyFont="1" applyProtection="1"/>
    <xf numFmtId="4" fontId="9" fillId="0" borderId="0" xfId="7" applyNumberFormat="1" applyFont="1" applyAlignment="1" applyProtection="1">
      <alignment horizontal="center"/>
    </xf>
    <xf numFmtId="0" fontId="9" fillId="0" borderId="0" xfId="7" applyFont="1" applyAlignment="1" applyProtection="1">
      <alignment horizontal="center"/>
    </xf>
    <xf numFmtId="0" fontId="9" fillId="2" borderId="0" xfId="7" applyFont="1" applyFill="1" applyProtection="1">
      <protection locked="0"/>
    </xf>
    <xf numFmtId="0" fontId="9" fillId="0" borderId="0" xfId="7" applyFont="1" applyBorder="1" applyProtection="1"/>
    <xf numFmtId="165" fontId="9" fillId="0" borderId="0" xfId="7" quotePrefix="1" applyNumberFormat="1" applyFont="1" applyBorder="1" applyAlignment="1" applyProtection="1">
      <alignment horizontal="left"/>
    </xf>
    <xf numFmtId="0" fontId="11" fillId="0" borderId="0" xfId="7" applyFont="1" applyBorder="1" applyProtection="1"/>
    <xf numFmtId="0" fontId="11" fillId="0" borderId="0" xfId="7" applyFont="1" applyAlignment="1" applyProtection="1">
      <alignment horizontal="center"/>
    </xf>
    <xf numFmtId="0" fontId="11" fillId="0" borderId="0" xfId="7" applyFont="1" applyAlignment="1" applyProtection="1">
      <alignment horizontal="left"/>
    </xf>
    <xf numFmtId="0" fontId="9" fillId="0" borderId="0" xfId="7" applyFont="1" applyAlignment="1" applyProtection="1">
      <alignment horizontal="left"/>
    </xf>
    <xf numFmtId="4" fontId="9" fillId="0" borderId="0" xfId="7" applyNumberFormat="1" applyFont="1" applyAlignment="1" applyProtection="1">
      <alignment horizontal="left"/>
    </xf>
    <xf numFmtId="164" fontId="11" fillId="2" borderId="0" xfId="7" applyNumberFormat="1" applyFont="1" applyFill="1" applyProtection="1">
      <protection locked="0"/>
    </xf>
    <xf numFmtId="164" fontId="11" fillId="0" borderId="0" xfId="7" applyNumberFormat="1" applyFont="1" applyProtection="1"/>
    <xf numFmtId="0" fontId="11" fillId="0" borderId="0" xfId="7" quotePrefix="1" applyFont="1" applyFill="1" applyAlignment="1" applyProtection="1">
      <alignment horizontal="left"/>
    </xf>
    <xf numFmtId="0" fontId="11" fillId="0" borderId="0" xfId="7" applyFont="1" applyFill="1" applyAlignment="1" applyProtection="1">
      <alignment horizontal="left"/>
    </xf>
    <xf numFmtId="164" fontId="11" fillId="0" borderId="0" xfId="7" applyNumberFormat="1" applyFont="1" applyFill="1" applyProtection="1">
      <protection locked="0"/>
    </xf>
    <xf numFmtId="164" fontId="11" fillId="0" borderId="0" xfId="7" applyNumberFormat="1" applyFont="1" applyFill="1" applyProtection="1"/>
    <xf numFmtId="164" fontId="9" fillId="0" borderId="0" xfId="7" applyNumberFormat="1" applyFont="1" applyFill="1" applyProtection="1"/>
    <xf numFmtId="164" fontId="9" fillId="0" borderId="0" xfId="7" applyNumberFormat="1" applyFont="1" applyProtection="1"/>
    <xf numFmtId="164" fontId="9" fillId="0" borderId="0" xfId="7" applyNumberFormat="1" applyFont="1" applyFill="1" applyProtection="1">
      <protection locked="0"/>
    </xf>
    <xf numFmtId="4" fontId="9" fillId="0" borderId="0" xfId="7" applyNumberFormat="1" applyFont="1" applyProtection="1"/>
    <xf numFmtId="0" fontId="11" fillId="0" borderId="0" xfId="7" applyFont="1" applyAlignment="1" applyProtection="1">
      <alignment horizontal="left"/>
    </xf>
    <xf numFmtId="0" fontId="9" fillId="0" borderId="0" xfId="7" applyFont="1" applyAlignment="1" applyProtection="1">
      <alignment horizontal="left"/>
    </xf>
    <xf numFmtId="0" fontId="11" fillId="0" borderId="0" xfId="0" applyFont="1" applyProtection="1"/>
    <xf numFmtId="0" fontId="9" fillId="0" borderId="0" xfId="0" applyFont="1" applyAlignment="1" applyProtection="1"/>
    <xf numFmtId="0" fontId="9" fillId="0" borderId="0" xfId="0" applyFont="1" applyProtection="1"/>
    <xf numFmtId="4" fontId="11" fillId="0" borderId="0" xfId="0" applyNumberFormat="1" applyFont="1" applyProtection="1"/>
    <xf numFmtId="4" fontId="9" fillId="0" borderId="0" xfId="0" applyNumberFormat="1" applyFont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0" fontId="9" fillId="2" borderId="0" xfId="0" applyFont="1" applyFill="1" applyProtection="1">
      <protection locked="0"/>
    </xf>
    <xf numFmtId="0" fontId="9" fillId="0" borderId="0" xfId="0" applyFont="1" applyBorder="1" applyProtection="1"/>
    <xf numFmtId="165" fontId="9" fillId="0" borderId="0" xfId="0" quotePrefix="1" applyNumberFormat="1" applyFont="1" applyBorder="1" applyAlignment="1" applyProtection="1">
      <alignment horizontal="left"/>
    </xf>
    <xf numFmtId="0" fontId="11" fillId="0" borderId="0" xfId="0" applyFont="1" applyBorder="1" applyProtection="1"/>
    <xf numFmtId="0" fontId="11" fillId="0" borderId="0" xfId="0" applyFont="1" applyAlignment="1" applyProtection="1">
      <alignment horizontal="center"/>
    </xf>
    <xf numFmtId="0" fontId="9" fillId="0" borderId="0" xfId="0" applyFont="1" applyAlignment="1" applyProtection="1">
      <alignment horizontal="left"/>
    </xf>
    <xf numFmtId="4" fontId="9" fillId="0" borderId="0" xfId="0" applyNumberFormat="1" applyFont="1" applyAlignment="1" applyProtection="1">
      <alignment horizontal="left"/>
    </xf>
    <xf numFmtId="0" fontId="11" fillId="0" borderId="0" xfId="0" applyFont="1" applyAlignment="1" applyProtection="1">
      <alignment horizontal="left"/>
    </xf>
    <xf numFmtId="164" fontId="11" fillId="2" borderId="0" xfId="0" applyNumberFormat="1" applyFont="1" applyFill="1" applyProtection="1">
      <protection locked="0"/>
    </xf>
    <xf numFmtId="164" fontId="11" fillId="0" borderId="0" xfId="0" applyNumberFormat="1" applyFont="1" applyProtection="1"/>
    <xf numFmtId="164" fontId="11" fillId="0" borderId="0" xfId="0" applyNumberFormat="1" applyFont="1" applyFill="1" applyProtection="1"/>
    <xf numFmtId="164" fontId="9" fillId="3" borderId="11" xfId="0" applyNumberFormat="1" applyFont="1" applyFill="1" applyBorder="1" applyProtection="1"/>
    <xf numFmtId="164" fontId="11" fillId="0" borderId="0" xfId="0" applyNumberFormat="1" applyFont="1" applyFill="1" applyProtection="1">
      <protection locked="0"/>
    </xf>
    <xf numFmtId="0" fontId="11" fillId="0" borderId="0" xfId="0" applyFont="1" applyFill="1" applyAlignment="1" applyProtection="1">
      <alignment horizontal="left"/>
    </xf>
    <xf numFmtId="164" fontId="9" fillId="0" borderId="0" xfId="0" applyNumberFormat="1" applyFont="1" applyProtection="1"/>
    <xf numFmtId="0" fontId="9" fillId="0" borderId="0" xfId="0" applyFont="1" applyBorder="1" applyAlignment="1" applyProtection="1">
      <alignment horizontal="left" vertical="center"/>
    </xf>
    <xf numFmtId="164" fontId="9" fillId="0" borderId="0" xfId="0" applyNumberFormat="1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Border="1" applyAlignment="1" applyProtection="1">
      <alignment horizontal="left"/>
    </xf>
    <xf numFmtId="164" fontId="9" fillId="2" borderId="0" xfId="0" applyNumberFormat="1" applyFont="1" applyFill="1" applyProtection="1">
      <protection locked="0"/>
    </xf>
    <xf numFmtId="164" fontId="9" fillId="0" borderId="0" xfId="0" applyNumberFormat="1" applyFont="1" applyFill="1" applyProtection="1"/>
    <xf numFmtId="4" fontId="9" fillId="0" borderId="0" xfId="0" applyNumberFormat="1" applyFont="1" applyProtection="1"/>
    <xf numFmtId="4" fontId="9" fillId="0" borderId="0" xfId="7" applyNumberFormat="1" applyFont="1" applyAlignment="1" applyProtection="1">
      <alignment horizontal="right"/>
    </xf>
    <xf numFmtId="0" fontId="11" fillId="0" borderId="12" xfId="7" applyFont="1" applyBorder="1" applyProtection="1"/>
    <xf numFmtId="164" fontId="11" fillId="0" borderId="12" xfId="7" applyNumberFormat="1" applyFont="1" applyBorder="1" applyProtection="1"/>
    <xf numFmtId="164" fontId="9" fillId="7" borderId="0" xfId="7" applyNumberFormat="1" applyFont="1" applyFill="1" applyProtection="1"/>
    <xf numFmtId="0" fontId="13" fillId="0" borderId="0" xfId="0" applyFont="1" applyAlignment="1" applyProtection="1">
      <alignment horizontal="center"/>
    </xf>
    <xf numFmtId="0" fontId="13" fillId="0" borderId="0" xfId="0" applyFont="1" applyProtection="1"/>
    <xf numFmtId="0" fontId="14" fillId="4" borderId="0" xfId="0" applyFont="1" applyFill="1" applyAlignment="1" applyProtection="1">
      <alignment horizontal="center"/>
    </xf>
    <xf numFmtId="0" fontId="14" fillId="4" borderId="0" xfId="0" applyFont="1" applyFill="1" applyProtection="1"/>
    <xf numFmtId="0" fontId="15" fillId="0" borderId="0" xfId="0" applyFont="1" applyAlignment="1" applyProtection="1">
      <alignment horizontal="center"/>
    </xf>
    <xf numFmtId="14" fontId="15" fillId="0" borderId="0" xfId="0" applyNumberFormat="1" applyFont="1" applyAlignment="1" applyProtection="1">
      <alignment horizontal="center" vertical="center"/>
    </xf>
    <xf numFmtId="0" fontId="15" fillId="0" borderId="0" xfId="0" applyFont="1" applyAlignment="1" applyProtection="1">
      <alignment vertical="center" wrapText="1"/>
    </xf>
    <xf numFmtId="0" fontId="16" fillId="0" borderId="0" xfId="0" applyFont="1" applyAlignment="1" applyProtection="1">
      <alignment horizontal="center" vertical="center"/>
    </xf>
    <xf numFmtId="40" fontId="16" fillId="0" borderId="0" xfId="0" applyNumberFormat="1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16" fillId="0" borderId="0" xfId="0" applyFont="1" applyFill="1" applyAlignment="1" applyProtection="1">
      <alignment horizontal="center" vertical="center"/>
    </xf>
    <xf numFmtId="40" fontId="16" fillId="0" borderId="0" xfId="0" applyNumberFormat="1" applyFont="1" applyFill="1" applyAlignment="1" applyProtection="1">
      <alignment vertical="center"/>
    </xf>
    <xf numFmtId="0" fontId="13" fillId="0" borderId="0" xfId="0" applyFont="1" applyFill="1" applyProtection="1"/>
    <xf numFmtId="0" fontId="17" fillId="0" borderId="0" xfId="0" applyFont="1" applyAlignment="1" applyProtection="1">
      <alignment horizontal="center" vertical="center"/>
    </xf>
    <xf numFmtId="4" fontId="15" fillId="3" borderId="1" xfId="0" applyNumberFormat="1" applyFont="1" applyFill="1" applyBorder="1" applyAlignment="1" applyProtection="1">
      <alignment horizontal="center" vertical="center" wrapText="1"/>
    </xf>
    <xf numFmtId="4" fontId="15" fillId="3" borderId="2" xfId="0" applyNumberFormat="1" applyFont="1" applyFill="1" applyBorder="1" applyAlignment="1" applyProtection="1">
      <alignment horizontal="center" vertical="center" wrapText="1"/>
    </xf>
    <xf numFmtId="4" fontId="15" fillId="3" borderId="3" xfId="0" applyNumberFormat="1" applyFont="1" applyFill="1" applyBorder="1" applyAlignment="1" applyProtection="1">
      <alignment horizontal="center" vertical="center" wrapText="1"/>
    </xf>
    <xf numFmtId="14" fontId="15" fillId="4" borderId="4" xfId="0" applyNumberFormat="1" applyFont="1" applyFill="1" applyBorder="1" applyAlignment="1" applyProtection="1">
      <alignment horizontal="center" vertical="center" wrapText="1"/>
    </xf>
    <xf numFmtId="0" fontId="15" fillId="4" borderId="5" xfId="0" applyFont="1" applyFill="1" applyBorder="1" applyAlignment="1" applyProtection="1">
      <alignment vertical="center" wrapText="1"/>
    </xf>
    <xf numFmtId="39" fontId="15" fillId="4" borderId="13" xfId="0" applyNumberFormat="1" applyFont="1" applyFill="1" applyBorder="1" applyAlignment="1" applyProtection="1">
      <alignment vertical="center" wrapText="1"/>
    </xf>
    <xf numFmtId="0" fontId="15" fillId="4" borderId="6" xfId="0" applyFont="1" applyFill="1" applyBorder="1" applyAlignment="1" applyProtection="1">
      <alignment vertical="center" wrapText="1"/>
    </xf>
    <xf numFmtId="0" fontId="13" fillId="0" borderId="0" xfId="0" applyFont="1" applyAlignment="1" applyProtection="1">
      <alignment vertical="center" wrapText="1"/>
    </xf>
    <xf numFmtId="14" fontId="15" fillId="4" borderId="7" xfId="0" applyNumberFormat="1" applyFont="1" applyFill="1" applyBorder="1" applyAlignment="1" applyProtection="1">
      <alignment horizontal="center" vertical="center" wrapText="1"/>
    </xf>
    <xf numFmtId="0" fontId="15" fillId="4" borderId="8" xfId="0" applyFont="1" applyFill="1" applyBorder="1" applyAlignment="1" applyProtection="1">
      <alignment vertical="center" wrapText="1"/>
    </xf>
    <xf numFmtId="0" fontId="15" fillId="4" borderId="9" xfId="0" applyFont="1" applyFill="1" applyBorder="1" applyAlignment="1" applyProtection="1">
      <alignment vertical="center" wrapText="1"/>
    </xf>
    <xf numFmtId="166" fontId="13" fillId="0" borderId="0" xfId="0" applyNumberFormat="1" applyFont="1" applyAlignment="1" applyProtection="1">
      <alignment vertical="center" wrapText="1"/>
    </xf>
    <xf numFmtId="4" fontId="13" fillId="0" borderId="0" xfId="0" applyNumberFormat="1" applyFont="1" applyAlignment="1" applyProtection="1">
      <alignment vertical="center" wrapText="1"/>
    </xf>
    <xf numFmtId="14" fontId="16" fillId="0" borderId="0" xfId="0" applyNumberFormat="1" applyFont="1" applyAlignment="1" applyProtection="1">
      <alignment horizontal="center" vertical="center" wrapText="1"/>
    </xf>
    <xf numFmtId="0" fontId="16" fillId="0" borderId="0" xfId="0" applyFont="1" applyFill="1" applyAlignment="1" applyProtection="1">
      <alignment vertical="center" wrapText="1"/>
    </xf>
    <xf numFmtId="39" fontId="15" fillId="3" borderId="10" xfId="0" applyNumberFormat="1" applyFont="1" applyFill="1" applyBorder="1" applyAlignment="1" applyProtection="1">
      <alignment vertical="center" wrapText="1"/>
    </xf>
    <xf numFmtId="2" fontId="17" fillId="3" borderId="0" xfId="0" applyNumberFormat="1" applyFont="1" applyFill="1" applyAlignment="1" applyProtection="1">
      <alignment horizontal="center" vertical="center"/>
    </xf>
    <xf numFmtId="4" fontId="18" fillId="0" borderId="0" xfId="0" applyNumberFormat="1" applyFont="1" applyFill="1" applyProtection="1"/>
    <xf numFmtId="2" fontId="19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  <xf numFmtId="0" fontId="15" fillId="0" borderId="0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/>
    </xf>
    <xf numFmtId="0" fontId="15" fillId="0" borderId="0" xfId="0" applyFont="1" applyAlignment="1" applyProtection="1">
      <alignment vertical="center"/>
    </xf>
    <xf numFmtId="164" fontId="15" fillId="0" borderId="0" xfId="0" applyNumberFormat="1" applyFont="1" applyAlignment="1" applyProtection="1">
      <alignment vertical="center"/>
    </xf>
    <xf numFmtId="4" fontId="15" fillId="0" borderId="0" xfId="0" applyNumberFormat="1" applyFont="1" applyAlignment="1" applyProtection="1">
      <alignment vertical="center"/>
    </xf>
    <xf numFmtId="0" fontId="16" fillId="7" borderId="0" xfId="0" applyFont="1" applyFill="1" applyAlignment="1" applyProtection="1">
      <alignment horizontal="center" vertical="center"/>
    </xf>
    <xf numFmtId="2" fontId="16" fillId="0" borderId="0" xfId="0" applyNumberFormat="1" applyFont="1" applyAlignment="1" applyProtection="1">
      <alignment horizontal="center" vertical="center"/>
    </xf>
    <xf numFmtId="0" fontId="16" fillId="0" borderId="0" xfId="0" quotePrefix="1" applyFont="1" applyFill="1" applyAlignment="1" applyProtection="1">
      <alignment horizontal="center" vertical="center"/>
    </xf>
    <xf numFmtId="39" fontId="15" fillId="4" borderId="16" xfId="0" applyNumberFormat="1" applyFont="1" applyFill="1" applyBorder="1" applyAlignment="1" applyProtection="1">
      <alignment vertical="center" wrapText="1"/>
    </xf>
    <xf numFmtId="0" fontId="22" fillId="0" borderId="0" xfId="0" applyFont="1" applyAlignment="1">
      <alignment vertical="center"/>
    </xf>
    <xf numFmtId="2" fontId="14" fillId="0" borderId="0" xfId="0" applyNumberFormat="1" applyFont="1" applyAlignment="1" applyProtection="1">
      <alignment horizontal="center"/>
    </xf>
    <xf numFmtId="0" fontId="23" fillId="0" borderId="0" xfId="0" applyFont="1" applyAlignment="1" applyProtection="1">
      <alignment horizontal="center"/>
    </xf>
    <xf numFmtId="14" fontId="15" fillId="6" borderId="4" xfId="0" applyNumberFormat="1" applyFont="1" applyFill="1" applyBorder="1" applyAlignment="1" applyProtection="1">
      <alignment horizontal="center" vertical="center" wrapText="1"/>
    </xf>
    <xf numFmtId="0" fontId="15" fillId="6" borderId="5" xfId="0" applyFont="1" applyFill="1" applyBorder="1" applyAlignment="1" applyProtection="1">
      <alignment vertical="center" wrapText="1"/>
    </xf>
    <xf numFmtId="0" fontId="21" fillId="0" borderId="0" xfId="0" applyFont="1" applyAlignment="1" applyProtection="1"/>
    <xf numFmtId="0" fontId="15" fillId="0" borderId="0" xfId="0" applyFont="1" applyAlignment="1" applyProtection="1">
      <alignment horizontal="center" vertical="center"/>
    </xf>
    <xf numFmtId="4" fontId="9" fillId="8" borderId="0" xfId="7" applyNumberFormat="1" applyFont="1" applyFill="1" applyProtection="1">
      <protection locked="0"/>
    </xf>
    <xf numFmtId="4" fontId="11" fillId="8" borderId="0" xfId="7" applyNumberFormat="1" applyFont="1" applyFill="1" applyProtection="1">
      <protection locked="0"/>
    </xf>
    <xf numFmtId="0" fontId="16" fillId="5" borderId="0" xfId="0" applyFont="1" applyFill="1" applyAlignment="1" applyProtection="1">
      <alignment horizontal="center" vertical="center"/>
      <protection locked="0"/>
    </xf>
    <xf numFmtId="4" fontId="9" fillId="0" borderId="0" xfId="0" applyNumberFormat="1" applyFont="1" applyBorder="1" applyAlignment="1" applyProtection="1">
      <alignment horizontal="center"/>
    </xf>
    <xf numFmtId="0" fontId="11" fillId="0" borderId="0" xfId="0" applyFont="1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11" fillId="0" borderId="0" xfId="0" applyFont="1" applyFill="1" applyAlignment="1" applyProtection="1">
      <alignment horizontal="left"/>
    </xf>
    <xf numFmtId="0" fontId="9" fillId="0" borderId="0" xfId="0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left"/>
    </xf>
    <xf numFmtId="0" fontId="11" fillId="0" borderId="0" xfId="0" quotePrefix="1" applyFont="1" applyAlignment="1" applyProtection="1">
      <alignment horizontal="left"/>
    </xf>
    <xf numFmtId="0" fontId="11" fillId="0" borderId="0" xfId="0" applyFont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0" fontId="21" fillId="0" borderId="0" xfId="0" applyFont="1" applyAlignment="1" applyProtection="1">
      <alignment horizontal="center"/>
    </xf>
    <xf numFmtId="0" fontId="6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15" fillId="0" borderId="0" xfId="0" applyFont="1" applyAlignment="1" applyProtection="1">
      <alignment horizontal="center"/>
    </xf>
    <xf numFmtId="0" fontId="15" fillId="0" borderId="0" xfId="0" applyFont="1" applyAlignment="1" applyProtection="1">
      <alignment horizontal="center" vertical="center"/>
    </xf>
    <xf numFmtId="4" fontId="15" fillId="3" borderId="2" xfId="0" applyNumberFormat="1" applyFont="1" applyFill="1" applyBorder="1" applyAlignment="1" applyProtection="1">
      <alignment horizontal="center" vertical="center" wrapText="1"/>
    </xf>
    <xf numFmtId="39" fontId="15" fillId="4" borderId="13" xfId="0" applyNumberFormat="1" applyFont="1" applyFill="1" applyBorder="1" applyAlignment="1" applyProtection="1">
      <alignment vertical="center" wrapText="1"/>
      <protection locked="0"/>
    </xf>
    <xf numFmtId="39" fontId="15" fillId="4" borderId="16" xfId="0" applyNumberFormat="1" applyFont="1" applyFill="1" applyBorder="1" applyAlignment="1" applyProtection="1">
      <alignment vertical="center" wrapText="1"/>
      <protection locked="0"/>
    </xf>
    <xf numFmtId="39" fontId="15" fillId="4" borderId="13" xfId="0" applyNumberFormat="1" applyFont="1" applyFill="1" applyBorder="1" applyAlignment="1" applyProtection="1">
      <alignment vertical="center" wrapText="1"/>
    </xf>
    <xf numFmtId="39" fontId="15" fillId="4" borderId="16" xfId="0" applyNumberFormat="1" applyFont="1" applyFill="1" applyBorder="1" applyAlignment="1" applyProtection="1">
      <alignment vertical="center" wrapText="1"/>
    </xf>
    <xf numFmtId="39" fontId="15" fillId="0" borderId="17" xfId="0" applyNumberFormat="1" applyFont="1" applyFill="1" applyBorder="1" applyAlignment="1" applyProtection="1">
      <alignment vertical="center" wrapText="1"/>
    </xf>
    <xf numFmtId="39" fontId="15" fillId="0" borderId="15" xfId="0" applyNumberFormat="1" applyFont="1" applyFill="1" applyBorder="1" applyAlignment="1" applyProtection="1">
      <alignment vertical="center" wrapText="1"/>
    </xf>
    <xf numFmtId="39" fontId="15" fillId="0" borderId="14" xfId="0" applyNumberFormat="1" applyFont="1" applyFill="1" applyBorder="1" applyAlignment="1" applyProtection="1">
      <alignment vertical="center" wrapText="1"/>
    </xf>
    <xf numFmtId="0" fontId="11" fillId="0" borderId="0" xfId="7" applyFont="1" applyAlignment="1" applyProtection="1">
      <alignment horizontal="left"/>
    </xf>
    <xf numFmtId="0" fontId="9" fillId="0" borderId="0" xfId="7" applyFont="1" applyBorder="1" applyAlignment="1" applyProtection="1">
      <alignment horizontal="left" vertical="center"/>
    </xf>
    <xf numFmtId="0" fontId="9" fillId="0" borderId="0" xfId="7" applyFont="1" applyAlignment="1" applyProtection="1">
      <alignment horizontal="left"/>
    </xf>
    <xf numFmtId="0" fontId="11" fillId="0" borderId="0" xfId="7" quotePrefix="1" applyFont="1" applyAlignment="1" applyProtection="1">
      <alignment horizontal="left"/>
    </xf>
    <xf numFmtId="0" fontId="11" fillId="0" borderId="0" xfId="7" applyFont="1" applyFill="1" applyAlignment="1" applyProtection="1">
      <alignment horizontal="left"/>
    </xf>
    <xf numFmtId="0" fontId="9" fillId="0" borderId="0" xfId="7" applyFont="1" applyAlignment="1" applyProtection="1">
      <alignment horizontal="center"/>
    </xf>
    <xf numFmtId="4" fontId="9" fillId="0" borderId="0" xfId="7" applyNumberFormat="1" applyFont="1" applyBorder="1" applyAlignment="1" applyProtection="1">
      <alignment horizontal="center"/>
    </xf>
    <xf numFmtId="0" fontId="11" fillId="0" borderId="0" xfId="7" applyFont="1" applyAlignment="1" applyProtection="1">
      <alignment horizontal="center"/>
    </xf>
    <xf numFmtId="39" fontId="15" fillId="4" borderId="13" xfId="0" applyNumberFormat="1" applyFont="1" applyFill="1" applyBorder="1" applyAlignment="1" applyProtection="1">
      <alignment horizontal="center" vertical="center" wrapText="1"/>
      <protection locked="0"/>
    </xf>
    <xf numFmtId="39" fontId="15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9" borderId="0" xfId="0" applyFont="1" applyFill="1" applyAlignment="1" applyProtection="1">
      <alignment horizontal="center" vertical="center"/>
    </xf>
  </cellXfs>
  <cellStyles count="8">
    <cellStyle name="Milliers 2" xfId="4"/>
    <cellStyle name="Milliers 2 2" xfId="5"/>
    <cellStyle name="Normal" xfId="0" builtinId="0"/>
    <cellStyle name="Normal 2" xfId="1"/>
    <cellStyle name="Normal 3" xfId="2"/>
    <cellStyle name="Normal 4" xfId="3"/>
    <cellStyle name="Normal 5" xfId="6"/>
    <cellStyle name="Normal 6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file1\sipp\Etat\Tamburini\Bouclement_10_01_2014\boucl_PM_13_commune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unes"/>
      <sheetName val="base"/>
      <sheetName val="groupe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71"/>
      <sheetName val="72"/>
      <sheetName val="Module1"/>
      <sheetName val="Module2"/>
      <sheetName val="Module3"/>
      <sheetName val="Module4"/>
      <sheetName val="Module5"/>
      <sheetName val="Module6"/>
      <sheetName val="Module7"/>
      <sheetName val="73"/>
      <sheetName val="74"/>
    </sheetNames>
    <sheetDataSet>
      <sheetData sheetId="0">
        <row r="1">
          <cell r="A1">
            <v>1</v>
          </cell>
          <cell r="B1" t="str">
            <v>Neuchâtel</v>
          </cell>
        </row>
        <row r="2">
          <cell r="A2">
            <v>2</v>
          </cell>
          <cell r="B2" t="str">
            <v>Hauterive</v>
          </cell>
        </row>
        <row r="3">
          <cell r="A3">
            <v>3</v>
          </cell>
          <cell r="B3" t="str">
            <v>Saint-Blaise</v>
          </cell>
        </row>
        <row r="4">
          <cell r="A4">
            <v>4</v>
          </cell>
          <cell r="B4" t="str">
            <v>Marin-Epagnier</v>
          </cell>
        </row>
        <row r="5">
          <cell r="A5">
            <v>5</v>
          </cell>
          <cell r="B5" t="str">
            <v>Thielle-Wavre</v>
          </cell>
        </row>
        <row r="6">
          <cell r="A6">
            <v>6</v>
          </cell>
          <cell r="B6" t="str">
            <v>Cornaux</v>
          </cell>
        </row>
        <row r="7">
          <cell r="A7">
            <v>7</v>
          </cell>
          <cell r="B7" t="str">
            <v>Cressier</v>
          </cell>
        </row>
        <row r="8">
          <cell r="A8">
            <v>8</v>
          </cell>
          <cell r="B8" t="str">
            <v>Enges</v>
          </cell>
        </row>
        <row r="9">
          <cell r="A9">
            <v>9</v>
          </cell>
          <cell r="B9" t="str">
            <v>Le Landeron</v>
          </cell>
        </row>
        <row r="10">
          <cell r="A10">
            <v>10</v>
          </cell>
          <cell r="B10" t="str">
            <v>Lignières</v>
          </cell>
        </row>
        <row r="11">
          <cell r="A11">
            <v>11</v>
          </cell>
          <cell r="B11" t="str">
            <v>Boudry</v>
          </cell>
        </row>
        <row r="12">
          <cell r="A12">
            <v>12</v>
          </cell>
          <cell r="B12" t="str">
            <v>Cortaillod</v>
          </cell>
        </row>
        <row r="13">
          <cell r="A13">
            <v>13</v>
          </cell>
          <cell r="B13" t="str">
            <v>Colombier</v>
          </cell>
        </row>
        <row r="14">
          <cell r="A14">
            <v>14</v>
          </cell>
          <cell r="B14" t="str">
            <v>Auvernier</v>
          </cell>
        </row>
        <row r="15">
          <cell r="A15">
            <v>15</v>
          </cell>
          <cell r="B15" t="str">
            <v>Peseux</v>
          </cell>
        </row>
        <row r="16">
          <cell r="A16">
            <v>16</v>
          </cell>
          <cell r="B16" t="str">
            <v>Corcelles</v>
          </cell>
        </row>
        <row r="17">
          <cell r="A17">
            <v>17</v>
          </cell>
          <cell r="B17" t="str">
            <v>Bôle</v>
          </cell>
        </row>
        <row r="18">
          <cell r="A18">
            <v>18</v>
          </cell>
          <cell r="B18" t="str">
            <v>Rochefort</v>
          </cell>
        </row>
        <row r="19">
          <cell r="A19">
            <v>19</v>
          </cell>
          <cell r="B19" t="str">
            <v>Brot-Dessous</v>
          </cell>
        </row>
        <row r="20">
          <cell r="A20">
            <v>20</v>
          </cell>
          <cell r="B20" t="str">
            <v>Bevaix</v>
          </cell>
        </row>
        <row r="21">
          <cell r="A21">
            <v>21</v>
          </cell>
          <cell r="B21" t="str">
            <v>Gorgier</v>
          </cell>
        </row>
        <row r="22">
          <cell r="A22">
            <v>22</v>
          </cell>
          <cell r="B22" t="str">
            <v>Saint-Aubin</v>
          </cell>
        </row>
        <row r="23">
          <cell r="A23">
            <v>23</v>
          </cell>
          <cell r="B23" t="str">
            <v>Fresens</v>
          </cell>
        </row>
        <row r="24">
          <cell r="A24">
            <v>24</v>
          </cell>
          <cell r="B24" t="str">
            <v>Montalchez</v>
          </cell>
        </row>
        <row r="25">
          <cell r="A25">
            <v>25</v>
          </cell>
          <cell r="B25" t="str">
            <v>Vaumarcus</v>
          </cell>
        </row>
        <row r="26">
          <cell r="A26">
            <v>26</v>
          </cell>
          <cell r="B26" t="str">
            <v>Môtiers</v>
          </cell>
        </row>
        <row r="27">
          <cell r="A27">
            <v>27</v>
          </cell>
          <cell r="B27" t="str">
            <v>Couvet</v>
          </cell>
        </row>
        <row r="28">
          <cell r="A28">
            <v>28</v>
          </cell>
          <cell r="B28" t="str">
            <v>Travers</v>
          </cell>
        </row>
        <row r="29">
          <cell r="A29">
            <v>29</v>
          </cell>
          <cell r="B29" t="str">
            <v>Noiraigue</v>
          </cell>
        </row>
        <row r="30">
          <cell r="A30">
            <v>30</v>
          </cell>
          <cell r="B30" t="str">
            <v>Boveresse</v>
          </cell>
        </row>
        <row r="31">
          <cell r="A31">
            <v>31</v>
          </cell>
          <cell r="B31" t="str">
            <v>Fleurier</v>
          </cell>
        </row>
        <row r="32">
          <cell r="A32">
            <v>32</v>
          </cell>
          <cell r="B32" t="str">
            <v>Buttes</v>
          </cell>
        </row>
        <row r="33">
          <cell r="A33">
            <v>33</v>
          </cell>
          <cell r="B33" t="str">
            <v>La Côte-aux-Fées</v>
          </cell>
        </row>
        <row r="34">
          <cell r="A34">
            <v>34</v>
          </cell>
          <cell r="B34" t="str">
            <v>Saint-Sulpice</v>
          </cell>
        </row>
        <row r="35">
          <cell r="A35">
            <v>35</v>
          </cell>
          <cell r="B35" t="str">
            <v>Les Verrières</v>
          </cell>
        </row>
        <row r="36">
          <cell r="A36">
            <v>36</v>
          </cell>
          <cell r="B36" t="str">
            <v>Les Bayards</v>
          </cell>
        </row>
        <row r="37">
          <cell r="A37">
            <v>37</v>
          </cell>
          <cell r="B37" t="str">
            <v>Cernier</v>
          </cell>
        </row>
        <row r="38">
          <cell r="A38">
            <v>38</v>
          </cell>
          <cell r="B38" t="str">
            <v>Chézard-Saint-Martin</v>
          </cell>
        </row>
        <row r="39">
          <cell r="A39">
            <v>39</v>
          </cell>
          <cell r="B39" t="str">
            <v>Dombresson</v>
          </cell>
        </row>
        <row r="40">
          <cell r="A40">
            <v>40</v>
          </cell>
          <cell r="B40" t="str">
            <v>Villiers</v>
          </cell>
        </row>
        <row r="41">
          <cell r="A41">
            <v>41</v>
          </cell>
          <cell r="B41" t="str">
            <v>Le Pâquier</v>
          </cell>
        </row>
        <row r="42">
          <cell r="A42">
            <v>42</v>
          </cell>
          <cell r="B42" t="str">
            <v>Savagnier</v>
          </cell>
        </row>
        <row r="43">
          <cell r="A43">
            <v>43</v>
          </cell>
          <cell r="B43" t="str">
            <v>Fenin-Vilars-Saules</v>
          </cell>
        </row>
        <row r="44">
          <cell r="A44">
            <v>44</v>
          </cell>
          <cell r="B44" t="str">
            <v>Fontaines</v>
          </cell>
        </row>
        <row r="45">
          <cell r="A45">
            <v>45</v>
          </cell>
          <cell r="B45" t="str">
            <v>Engollon</v>
          </cell>
        </row>
        <row r="46">
          <cell r="A46">
            <v>46</v>
          </cell>
          <cell r="B46" t="str">
            <v>Fontainemelon</v>
          </cell>
        </row>
        <row r="47">
          <cell r="A47">
            <v>47</v>
          </cell>
          <cell r="B47" t="str">
            <v>Les Hauts-Geneveys</v>
          </cell>
        </row>
        <row r="48">
          <cell r="A48">
            <v>48</v>
          </cell>
          <cell r="B48" t="str">
            <v>Boudevilliers</v>
          </cell>
        </row>
        <row r="49">
          <cell r="A49">
            <v>49</v>
          </cell>
          <cell r="B49" t="str">
            <v>Valangin</v>
          </cell>
        </row>
        <row r="50">
          <cell r="A50">
            <v>50</v>
          </cell>
          <cell r="B50" t="str">
            <v>Coffrane</v>
          </cell>
        </row>
        <row r="51">
          <cell r="A51">
            <v>51</v>
          </cell>
          <cell r="B51" t="str">
            <v>Les Geneveys-sur-Coffrane</v>
          </cell>
        </row>
        <row r="52">
          <cell r="A52">
            <v>52</v>
          </cell>
          <cell r="B52" t="str">
            <v>Montmollin</v>
          </cell>
        </row>
        <row r="53">
          <cell r="A53">
            <v>53</v>
          </cell>
          <cell r="B53" t="str">
            <v>Le Locle</v>
          </cell>
        </row>
        <row r="54">
          <cell r="A54">
            <v>54</v>
          </cell>
          <cell r="B54" t="str">
            <v>Les Brenets</v>
          </cell>
        </row>
        <row r="55">
          <cell r="A55">
            <v>55</v>
          </cell>
          <cell r="B55" t="str">
            <v>Le Cerneux-Péquignot</v>
          </cell>
        </row>
        <row r="56">
          <cell r="A56">
            <v>56</v>
          </cell>
          <cell r="B56" t="str">
            <v>La Brévine</v>
          </cell>
        </row>
        <row r="57">
          <cell r="A57">
            <v>57</v>
          </cell>
          <cell r="B57" t="str">
            <v>La Chaux-du-Milieu</v>
          </cell>
        </row>
        <row r="58">
          <cell r="A58">
            <v>58</v>
          </cell>
          <cell r="B58" t="str">
            <v>Les Ponts-de-Martel</v>
          </cell>
        </row>
        <row r="59">
          <cell r="A59">
            <v>59</v>
          </cell>
          <cell r="B59" t="str">
            <v>Brot-Plamboz</v>
          </cell>
        </row>
        <row r="60">
          <cell r="A60">
            <v>60</v>
          </cell>
          <cell r="B60" t="str">
            <v>La Chaux-de-Fonds</v>
          </cell>
        </row>
        <row r="61">
          <cell r="A61">
            <v>61</v>
          </cell>
          <cell r="B61" t="str">
            <v>Les Planchettes</v>
          </cell>
        </row>
        <row r="62">
          <cell r="A62">
            <v>62</v>
          </cell>
          <cell r="B62" t="str">
            <v>La Sagne</v>
          </cell>
        </row>
        <row r="63">
          <cell r="A63">
            <v>71</v>
          </cell>
          <cell r="B63" t="str">
            <v>La Tène</v>
          </cell>
        </row>
        <row r="64">
          <cell r="A64">
            <v>72</v>
          </cell>
          <cell r="B64" t="str">
            <v>Val-de-Travers</v>
          </cell>
        </row>
        <row r="65">
          <cell r="A65">
            <v>73</v>
          </cell>
          <cell r="B65" t="str">
            <v>Milvignes</v>
          </cell>
        </row>
        <row r="66">
          <cell r="A66">
            <v>74</v>
          </cell>
          <cell r="B66" t="str">
            <v>Val-de-Ruz</v>
          </cell>
        </row>
      </sheetData>
      <sheetData sheetId="1">
        <row r="1">
          <cell r="A1" t="str">
            <v>Bouclement de l'exercice des personnes morales au 31 décembre 2013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4"/>
  <sheetViews>
    <sheetView zoomScale="150" zoomScaleNormal="75" workbookViewId="0">
      <pane ySplit="5" topLeftCell="A6" activePane="bottomLeft" state="frozen"/>
      <selection pane="bottomLeft" activeCell="D59" sqref="D59"/>
    </sheetView>
  </sheetViews>
  <sheetFormatPr baseColWidth="10" defaultColWidth="11.375" defaultRowHeight="12" x14ac:dyDescent="0.25"/>
  <cols>
    <col min="1" max="2" width="17.75" style="36" customWidth="1"/>
    <col min="3" max="3" width="2.75" style="36" customWidth="1"/>
    <col min="4" max="4" width="20.75" style="36" customWidth="1"/>
    <col min="5" max="6" width="20.75" style="39" customWidth="1"/>
    <col min="7" max="7" width="12.375" style="36" bestFit="1" customWidth="1"/>
    <col min="8" max="16384" width="11.375" style="36"/>
  </cols>
  <sheetData>
    <row r="1" spans="1:7" ht="13.5" customHeight="1" x14ac:dyDescent="0.25">
      <c r="A1" s="36" t="s">
        <v>1</v>
      </c>
      <c r="B1" s="37" t="s">
        <v>23</v>
      </c>
      <c r="C1" s="38" t="s">
        <v>24</v>
      </c>
      <c r="D1" s="38"/>
      <c r="F1" s="40" t="s">
        <v>83</v>
      </c>
    </row>
    <row r="2" spans="1:7" ht="5.25" customHeight="1" x14ac:dyDescent="0.25">
      <c r="A2" s="129"/>
      <c r="B2" s="129"/>
      <c r="C2" s="41"/>
    </row>
    <row r="3" spans="1:7" ht="13.5" customHeight="1" x14ac:dyDescent="0.25">
      <c r="A3" s="36" t="s">
        <v>9</v>
      </c>
      <c r="B3" s="42"/>
      <c r="C3" s="38"/>
      <c r="D3" s="38"/>
    </row>
    <row r="4" spans="1:7" ht="5.25" customHeight="1" x14ac:dyDescent="0.25">
      <c r="A4" s="129"/>
      <c r="B4" s="129"/>
      <c r="C4" s="41"/>
    </row>
    <row r="5" spans="1:7" s="45" customFormat="1" ht="13.5" customHeight="1" x14ac:dyDescent="0.25">
      <c r="A5" s="43" t="s">
        <v>10</v>
      </c>
      <c r="B5" s="44">
        <v>42377</v>
      </c>
      <c r="C5" s="44"/>
      <c r="D5" s="44"/>
      <c r="E5" s="121" t="s">
        <v>25</v>
      </c>
      <c r="F5" s="121"/>
    </row>
    <row r="6" spans="1:7" ht="13.5" customHeight="1" x14ac:dyDescent="0.25">
      <c r="A6" s="128"/>
      <c r="B6" s="128"/>
      <c r="C6" s="46"/>
    </row>
    <row r="7" spans="1:7" ht="13.5" customHeight="1" x14ac:dyDescent="0.25">
      <c r="A7" s="123" t="s">
        <v>31</v>
      </c>
      <c r="B7" s="123"/>
      <c r="C7" s="47"/>
      <c r="D7" s="48" t="s">
        <v>26</v>
      </c>
      <c r="E7" s="48" t="s">
        <v>27</v>
      </c>
      <c r="F7" s="40" t="s">
        <v>28</v>
      </c>
    </row>
    <row r="8" spans="1:7" ht="13.5" customHeight="1" x14ac:dyDescent="0.25">
      <c r="A8" s="128"/>
      <c r="B8" s="128"/>
      <c r="C8" s="46"/>
      <c r="D8" s="39"/>
    </row>
    <row r="9" spans="1:7" ht="13.5" customHeight="1" x14ac:dyDescent="0.25">
      <c r="A9" s="122" t="s">
        <v>21</v>
      </c>
      <c r="B9" s="122"/>
      <c r="C9" s="49"/>
      <c r="D9" s="50"/>
      <c r="E9" s="50"/>
      <c r="F9" s="51">
        <f>SUM(D9:E9)</f>
        <v>0</v>
      </c>
    </row>
    <row r="10" spans="1:7" ht="13.5" customHeight="1" thickBot="1" x14ac:dyDescent="0.3">
      <c r="A10" s="127" t="s">
        <v>29</v>
      </c>
      <c r="B10" s="122"/>
      <c r="C10" s="49"/>
      <c r="D10" s="50"/>
      <c r="E10" s="50"/>
      <c r="F10" s="51">
        <f>SUM(D10:E10)</f>
        <v>0</v>
      </c>
    </row>
    <row r="11" spans="1:7" ht="15" customHeight="1" thickBot="1" x14ac:dyDescent="0.3">
      <c r="A11" s="36" t="s">
        <v>30</v>
      </c>
      <c r="D11" s="53">
        <f>D9-D10</f>
        <v>0</v>
      </c>
      <c r="E11" s="53">
        <f>E9-E10</f>
        <v>0</v>
      </c>
      <c r="F11" s="52">
        <f>F9-F10</f>
        <v>0</v>
      </c>
      <c r="G11" s="51"/>
    </row>
    <row r="12" spans="1:7" ht="13.5" customHeight="1" x14ac:dyDescent="0.25">
      <c r="A12" s="128"/>
      <c r="B12" s="128"/>
      <c r="C12" s="46"/>
      <c r="D12" s="51"/>
      <c r="E12" s="51"/>
      <c r="F12" s="51"/>
    </row>
    <row r="13" spans="1:7" ht="13.5" customHeight="1" x14ac:dyDescent="0.25">
      <c r="A13" s="122" t="s">
        <v>32</v>
      </c>
      <c r="B13" s="122"/>
      <c r="C13" s="49"/>
      <c r="D13" s="50"/>
      <c r="E13" s="50"/>
      <c r="F13" s="51">
        <f t="shared" ref="F13:F19" si="0">SUM(D13:E13)</f>
        <v>0</v>
      </c>
    </row>
    <row r="14" spans="1:7" ht="13.5" customHeight="1" thickBot="1" x14ac:dyDescent="0.3">
      <c r="A14" s="49" t="s">
        <v>33</v>
      </c>
      <c r="B14" s="49"/>
      <c r="C14" s="49"/>
      <c r="D14" s="50"/>
      <c r="E14" s="50"/>
      <c r="F14" s="51">
        <f t="shared" si="0"/>
        <v>0</v>
      </c>
    </row>
    <row r="15" spans="1:7" ht="15" customHeight="1" thickBot="1" x14ac:dyDescent="0.3">
      <c r="A15" s="122" t="s">
        <v>34</v>
      </c>
      <c r="B15" s="122"/>
      <c r="C15" s="49"/>
      <c r="D15" s="53">
        <f>SUM(D13:D14)</f>
        <v>0</v>
      </c>
      <c r="E15" s="53">
        <f>SUM(E13:E14)</f>
        <v>0</v>
      </c>
      <c r="F15" s="52">
        <f t="shared" si="0"/>
        <v>0</v>
      </c>
    </row>
    <row r="16" spans="1:7" ht="13.5" customHeight="1" x14ac:dyDescent="0.25">
      <c r="A16" s="122"/>
      <c r="B16" s="122"/>
      <c r="C16" s="49"/>
      <c r="D16" s="54"/>
      <c r="E16" s="54"/>
      <c r="F16" s="52"/>
    </row>
    <row r="17" spans="1:6" ht="15" customHeight="1" x14ac:dyDescent="0.25">
      <c r="A17" s="49" t="s">
        <v>37</v>
      </c>
      <c r="B17" s="49"/>
      <c r="C17" s="49"/>
      <c r="D17" s="52">
        <f>D11+D15</f>
        <v>0</v>
      </c>
      <c r="E17" s="52">
        <f>E11+E15</f>
        <v>0</v>
      </c>
      <c r="F17" s="52">
        <f>F11+F15</f>
        <v>0</v>
      </c>
    </row>
    <row r="18" spans="1:6" ht="13.5" customHeight="1" x14ac:dyDescent="0.25">
      <c r="A18" s="49"/>
      <c r="B18" s="49"/>
      <c r="C18" s="49"/>
      <c r="D18" s="54"/>
      <c r="E18" s="54"/>
      <c r="F18" s="52"/>
    </row>
    <row r="19" spans="1:6" ht="13.5" customHeight="1" x14ac:dyDescent="0.25">
      <c r="A19" s="122" t="s">
        <v>35</v>
      </c>
      <c r="B19" s="122"/>
      <c r="C19" s="49"/>
      <c r="D19" s="50">
        <v>0</v>
      </c>
      <c r="E19" s="50">
        <v>0</v>
      </c>
      <c r="F19" s="51">
        <f t="shared" si="0"/>
        <v>0</v>
      </c>
    </row>
    <row r="20" spans="1:6" ht="13.5" customHeight="1" x14ac:dyDescent="0.25">
      <c r="A20" s="124"/>
      <c r="B20" s="124"/>
      <c r="C20" s="55"/>
      <c r="D20" s="54"/>
      <c r="E20" s="54"/>
      <c r="F20" s="52"/>
    </row>
    <row r="21" spans="1:6" ht="13.5" customHeight="1" x14ac:dyDescent="0.25">
      <c r="A21" s="122" t="s">
        <v>36</v>
      </c>
      <c r="B21" s="122"/>
      <c r="C21" s="49"/>
      <c r="D21" s="51">
        <f>D17+D19</f>
        <v>0</v>
      </c>
      <c r="E21" s="51">
        <f t="shared" ref="E21:F21" si="1">E17+E19</f>
        <v>0</v>
      </c>
      <c r="F21" s="51">
        <f t="shared" si="1"/>
        <v>0</v>
      </c>
    </row>
    <row r="22" spans="1:6" ht="13.5" customHeight="1" x14ac:dyDescent="0.25">
      <c r="A22" s="122"/>
      <c r="B22" s="122"/>
      <c r="C22" s="49"/>
      <c r="D22" s="51"/>
      <c r="E22" s="51"/>
      <c r="F22" s="51"/>
    </row>
    <row r="23" spans="1:6" ht="13.5" customHeight="1" x14ac:dyDescent="0.25">
      <c r="A23" s="47" t="s">
        <v>38</v>
      </c>
      <c r="B23" s="49"/>
      <c r="C23" s="49"/>
      <c r="D23" s="56">
        <f>D11+D15+D19</f>
        <v>0</v>
      </c>
      <c r="E23" s="56">
        <f t="shared" ref="E23:F23" si="2">E11+E15+E19</f>
        <v>0</v>
      </c>
      <c r="F23" s="56">
        <f t="shared" si="2"/>
        <v>0</v>
      </c>
    </row>
    <row r="24" spans="1:6" ht="13.5" customHeight="1" x14ac:dyDescent="0.25">
      <c r="A24" s="49"/>
      <c r="B24" s="49"/>
      <c r="C24" s="49"/>
      <c r="D24" s="51"/>
      <c r="E24" s="51"/>
      <c r="F24" s="51"/>
    </row>
    <row r="25" spans="1:6" ht="13.5" customHeight="1" x14ac:dyDescent="0.25">
      <c r="A25" s="123" t="s">
        <v>15</v>
      </c>
      <c r="B25" s="123"/>
      <c r="C25" s="47"/>
      <c r="D25" s="51"/>
      <c r="E25" s="51"/>
      <c r="F25" s="51"/>
    </row>
    <row r="26" spans="1:6" ht="13.5" customHeight="1" x14ac:dyDescent="0.25">
      <c r="A26" s="122" t="s">
        <v>39</v>
      </c>
      <c r="B26" s="122"/>
      <c r="C26" s="49"/>
      <c r="D26" s="50"/>
      <c r="E26" s="50"/>
      <c r="F26" s="51">
        <f t="shared" ref="F26:F28" si="3">SUM(D26:E26)</f>
        <v>0</v>
      </c>
    </row>
    <row r="27" spans="1:6" ht="13.5" customHeight="1" x14ac:dyDescent="0.25">
      <c r="A27" s="122" t="s">
        <v>18</v>
      </c>
      <c r="B27" s="122"/>
      <c r="C27" s="49"/>
      <c r="D27" s="50"/>
      <c r="E27" s="50"/>
      <c r="F27" s="51">
        <f t="shared" si="3"/>
        <v>0</v>
      </c>
    </row>
    <row r="28" spans="1:6" ht="13.5" customHeight="1" x14ac:dyDescent="0.25">
      <c r="A28" s="122" t="s">
        <v>19</v>
      </c>
      <c r="B28" s="122"/>
      <c r="C28" s="49"/>
      <c r="D28" s="50"/>
      <c r="E28" s="50"/>
      <c r="F28" s="51">
        <f t="shared" si="3"/>
        <v>0</v>
      </c>
    </row>
    <row r="29" spans="1:6" ht="13.5" customHeight="1" x14ac:dyDescent="0.25">
      <c r="A29" s="49"/>
      <c r="B29" s="49"/>
      <c r="C29" s="49"/>
      <c r="D29" s="51"/>
      <c r="E29" s="51"/>
      <c r="F29" s="51"/>
    </row>
    <row r="30" spans="1:6" ht="13.5" customHeight="1" x14ac:dyDescent="0.25">
      <c r="A30" s="123" t="s">
        <v>40</v>
      </c>
      <c r="B30" s="123"/>
      <c r="C30" s="49"/>
      <c r="D30" s="56">
        <f>SUM(D26:D29)</f>
        <v>0</v>
      </c>
      <c r="E30" s="56">
        <f>SUM(E26:E29)</f>
        <v>0</v>
      </c>
      <c r="F30" s="56">
        <f>SUM(F26:F29)</f>
        <v>0</v>
      </c>
    </row>
    <row r="31" spans="1:6" ht="13.5" customHeight="1" x14ac:dyDescent="0.25">
      <c r="A31" s="122"/>
      <c r="B31" s="122"/>
      <c r="C31" s="49"/>
      <c r="D31" s="51"/>
      <c r="E31" s="51"/>
      <c r="F31" s="51"/>
    </row>
    <row r="32" spans="1:6" s="59" customFormat="1" ht="13.5" customHeight="1" x14ac:dyDescent="0.2">
      <c r="A32" s="125" t="s">
        <v>41</v>
      </c>
      <c r="B32" s="125"/>
      <c r="C32" s="57"/>
      <c r="D32" s="58">
        <f>D23+D30</f>
        <v>0</v>
      </c>
      <c r="E32" s="58">
        <f t="shared" ref="E32:F32" si="4">E23+E30</f>
        <v>0</v>
      </c>
      <c r="F32" s="58">
        <f t="shared" si="4"/>
        <v>0</v>
      </c>
    </row>
    <row r="33" spans="1:7" ht="13.5" customHeight="1" x14ac:dyDescent="0.25">
      <c r="A33" s="126"/>
      <c r="B33" s="126"/>
      <c r="C33" s="60"/>
      <c r="D33" s="51"/>
      <c r="E33" s="51"/>
      <c r="F33" s="51"/>
    </row>
    <row r="34" spans="1:7" ht="13.5" customHeight="1" x14ac:dyDescent="0.25">
      <c r="A34" s="123" t="s">
        <v>12</v>
      </c>
      <c r="B34" s="123"/>
      <c r="C34" s="47"/>
      <c r="D34" s="51"/>
      <c r="E34" s="51"/>
      <c r="F34" s="51"/>
    </row>
    <row r="35" spans="1:7" ht="13.5" customHeight="1" x14ac:dyDescent="0.25">
      <c r="A35" s="124"/>
      <c r="B35" s="124"/>
      <c r="C35" s="55"/>
      <c r="D35" s="54"/>
      <c r="E35" s="54"/>
      <c r="F35" s="52"/>
    </row>
    <row r="36" spans="1:7" ht="13.5" customHeight="1" x14ac:dyDescent="0.25">
      <c r="A36" s="122" t="s">
        <v>12</v>
      </c>
      <c r="B36" s="122"/>
      <c r="C36" s="49"/>
      <c r="D36" s="61"/>
      <c r="E36" s="61"/>
      <c r="F36" s="51">
        <f>SUM(D36:E36)</f>
        <v>0</v>
      </c>
    </row>
    <row r="37" spans="1:7" ht="13.5" customHeight="1" x14ac:dyDescent="0.25">
      <c r="A37" s="122"/>
      <c r="B37" s="122"/>
      <c r="C37" s="49"/>
      <c r="D37" s="51"/>
      <c r="E37" s="51"/>
      <c r="F37" s="51"/>
    </row>
    <row r="38" spans="1:7" ht="13.5" customHeight="1" x14ac:dyDescent="0.25">
      <c r="A38" s="123" t="s">
        <v>15</v>
      </c>
      <c r="B38" s="123"/>
      <c r="C38" s="49"/>
      <c r="D38" s="51"/>
      <c r="E38" s="51"/>
      <c r="F38" s="51"/>
    </row>
    <row r="39" spans="1:7" ht="13.5" customHeight="1" x14ac:dyDescent="0.25">
      <c r="A39" s="47"/>
      <c r="B39" s="47"/>
      <c r="C39" s="49"/>
      <c r="D39" s="51"/>
      <c r="E39" s="51"/>
      <c r="F39" s="51"/>
    </row>
    <row r="40" spans="1:7" ht="13.5" customHeight="1" x14ac:dyDescent="0.25">
      <c r="A40" s="122" t="s">
        <v>0</v>
      </c>
      <c r="B40" s="122"/>
      <c r="C40" s="49"/>
      <c r="D40" s="50"/>
      <c r="E40" s="50"/>
      <c r="F40" s="51">
        <f>SUM(D40:E40)</f>
        <v>0</v>
      </c>
    </row>
    <row r="41" spans="1:7" ht="13.5" customHeight="1" x14ac:dyDescent="0.25">
      <c r="A41" s="122" t="s">
        <v>13</v>
      </c>
      <c r="B41" s="122"/>
      <c r="C41" s="49"/>
      <c r="D41" s="50"/>
      <c r="E41" s="50"/>
      <c r="F41" s="51">
        <f>SUM(D41:E41)</f>
        <v>0</v>
      </c>
    </row>
    <row r="42" spans="1:7" ht="13.5" customHeight="1" x14ac:dyDescent="0.25">
      <c r="A42" s="122" t="s">
        <v>42</v>
      </c>
      <c r="B42" s="122"/>
      <c r="C42" s="49"/>
      <c r="D42" s="50"/>
      <c r="E42" s="50"/>
      <c r="F42" s="51">
        <f>SUM(D42:E42)</f>
        <v>0</v>
      </c>
    </row>
    <row r="43" spans="1:7" ht="13.5" customHeight="1" x14ac:dyDescent="0.25">
      <c r="A43" s="122" t="s">
        <v>16</v>
      </c>
      <c r="B43" s="122"/>
      <c r="C43" s="49"/>
      <c r="D43" s="50"/>
      <c r="E43" s="50"/>
      <c r="F43" s="51">
        <f>SUM(D43:E43)</f>
        <v>0</v>
      </c>
    </row>
    <row r="44" spans="1:7" ht="13.5" customHeight="1" x14ac:dyDescent="0.25">
      <c r="A44" s="122" t="s">
        <v>17</v>
      </c>
      <c r="B44" s="122"/>
      <c r="C44" s="49"/>
      <c r="D44" s="50"/>
      <c r="E44" s="50"/>
      <c r="F44" s="51">
        <f>SUM(D44:E44)</f>
        <v>0</v>
      </c>
    </row>
    <row r="45" spans="1:7" ht="13.5" customHeight="1" x14ac:dyDescent="0.25">
      <c r="A45" s="122"/>
      <c r="B45" s="122"/>
      <c r="C45" s="49"/>
      <c r="D45" s="51"/>
      <c r="E45" s="51"/>
      <c r="F45" s="51"/>
    </row>
    <row r="46" spans="1:7" ht="13.5" customHeight="1" x14ac:dyDescent="0.25">
      <c r="A46" s="122" t="s">
        <v>43</v>
      </c>
      <c r="B46" s="122"/>
      <c r="C46" s="49"/>
      <c r="D46" s="62">
        <f>D40+D41+D42-D43+D44</f>
        <v>0</v>
      </c>
      <c r="E46" s="62">
        <f>E40+E41+E42-E43+E44</f>
        <v>0</v>
      </c>
      <c r="F46" s="62">
        <f>SUM(D46:E46)</f>
        <v>0</v>
      </c>
    </row>
    <row r="47" spans="1:7" ht="13.5" customHeight="1" x14ac:dyDescent="0.25">
      <c r="A47" s="122"/>
      <c r="B47" s="122"/>
      <c r="C47" s="49"/>
      <c r="D47" s="51"/>
      <c r="E47" s="51"/>
      <c r="F47" s="51"/>
    </row>
    <row r="48" spans="1:7" ht="13.5" customHeight="1" x14ac:dyDescent="0.25">
      <c r="A48" s="123" t="s">
        <v>44</v>
      </c>
      <c r="B48" s="123"/>
      <c r="C48" s="49"/>
      <c r="D48" s="62">
        <f>D36+D46</f>
        <v>0</v>
      </c>
      <c r="E48" s="62">
        <f t="shared" ref="E48:F48" si="5">E36+E46</f>
        <v>0</v>
      </c>
      <c r="F48" s="62">
        <f t="shared" si="5"/>
        <v>0</v>
      </c>
      <c r="G48" s="56"/>
    </row>
    <row r="49" spans="1:6" ht="13.5" customHeight="1" x14ac:dyDescent="0.25">
      <c r="A49" s="122"/>
      <c r="B49" s="122"/>
      <c r="C49" s="49"/>
      <c r="D49" s="51"/>
      <c r="E49" s="51"/>
      <c r="F49" s="51"/>
    </row>
    <row r="50" spans="1:6" ht="13.5" customHeight="1" x14ac:dyDescent="0.25">
      <c r="A50" s="123" t="s">
        <v>85</v>
      </c>
      <c r="B50" s="123"/>
      <c r="C50" s="49"/>
      <c r="D50" s="56">
        <f>D32-D48</f>
        <v>0</v>
      </c>
      <c r="E50" s="56">
        <f>E32-E48</f>
        <v>0</v>
      </c>
      <c r="F50" s="56">
        <f>SUM(D50:E50)</f>
        <v>0</v>
      </c>
    </row>
    <row r="51" spans="1:6" s="9" customFormat="1" ht="13.5" customHeight="1" x14ac:dyDescent="0.25">
      <c r="A51" s="35"/>
      <c r="B51" s="35"/>
      <c r="C51" s="34"/>
      <c r="D51" s="31"/>
      <c r="E51" s="31"/>
      <c r="F51" s="31"/>
    </row>
    <row r="52" spans="1:6" s="9" customFormat="1" ht="13.5" customHeight="1" x14ac:dyDescent="0.25">
      <c r="A52" s="35" t="s">
        <v>84</v>
      </c>
      <c r="B52" s="35"/>
      <c r="C52" s="34"/>
      <c r="D52" s="31">
        <f>D50+D57</f>
        <v>0</v>
      </c>
      <c r="E52" s="31">
        <f>E50+E57</f>
        <v>0</v>
      </c>
      <c r="F52" s="67">
        <f>SUM(D52:E52)</f>
        <v>0</v>
      </c>
    </row>
    <row r="53" spans="1:6" s="9" customFormat="1" x14ac:dyDescent="0.25">
      <c r="A53" s="65"/>
      <c r="B53" s="65"/>
      <c r="C53" s="65"/>
      <c r="D53" s="66"/>
      <c r="E53" s="66"/>
      <c r="F53" s="66"/>
    </row>
    <row r="54" spans="1:6" s="9" customFormat="1" x14ac:dyDescent="0.25">
      <c r="D54" s="25"/>
      <c r="E54" s="25"/>
      <c r="F54" s="25"/>
    </row>
    <row r="55" spans="1:6" s="9" customFormat="1" x14ac:dyDescent="0.25">
      <c r="A55" s="12" t="s">
        <v>62</v>
      </c>
      <c r="D55" s="13"/>
      <c r="E55" s="13"/>
      <c r="F55" s="13"/>
    </row>
    <row r="56" spans="1:6" s="9" customFormat="1" x14ac:dyDescent="0.25">
      <c r="D56" s="13"/>
      <c r="E56" s="13"/>
      <c r="F56" s="13"/>
    </row>
    <row r="57" spans="1:6" s="9" customFormat="1" x14ac:dyDescent="0.25">
      <c r="A57" s="12" t="s">
        <v>63</v>
      </c>
      <c r="B57" s="12"/>
      <c r="C57" s="12"/>
      <c r="D57" s="118"/>
      <c r="E57" s="118"/>
      <c r="F57" s="33">
        <f>SUM(D57:E57)</f>
        <v>0</v>
      </c>
    </row>
    <row r="58" spans="1:6" s="9" customFormat="1" x14ac:dyDescent="0.25">
      <c r="D58" s="13"/>
      <c r="E58" s="13"/>
      <c r="F58" s="13"/>
    </row>
    <row r="59" spans="1:6" s="9" customFormat="1" x14ac:dyDescent="0.25">
      <c r="A59" s="9" t="s">
        <v>64</v>
      </c>
      <c r="D59" s="119"/>
      <c r="E59" s="13"/>
      <c r="F59" s="13"/>
    </row>
    <row r="60" spans="1:6" x14ac:dyDescent="0.25">
      <c r="D60" s="39"/>
    </row>
    <row r="61" spans="1:6" x14ac:dyDescent="0.25">
      <c r="D61" s="39"/>
    </row>
    <row r="62" spans="1:6" x14ac:dyDescent="0.25">
      <c r="A62" s="38"/>
      <c r="B62" s="38"/>
      <c r="C62" s="38"/>
      <c r="D62" s="63"/>
    </row>
    <row r="63" spans="1:6" x14ac:dyDescent="0.25">
      <c r="D63" s="39"/>
    </row>
    <row r="65" spans="4:6" x14ac:dyDescent="0.25">
      <c r="D65" s="39"/>
    </row>
    <row r="67" spans="4:6" x14ac:dyDescent="0.25">
      <c r="D67" s="51"/>
      <c r="E67" s="51"/>
      <c r="F67" s="51"/>
    </row>
    <row r="68" spans="4:6" x14ac:dyDescent="0.25">
      <c r="D68" s="51"/>
      <c r="E68" s="51"/>
      <c r="F68" s="51"/>
    </row>
    <row r="69" spans="4:6" x14ac:dyDescent="0.25">
      <c r="D69" s="51"/>
      <c r="E69" s="51"/>
      <c r="F69" s="51"/>
    </row>
    <row r="70" spans="4:6" x14ac:dyDescent="0.25">
      <c r="D70" s="51"/>
      <c r="E70" s="51"/>
      <c r="F70" s="51"/>
    </row>
    <row r="71" spans="4:6" x14ac:dyDescent="0.25">
      <c r="D71" s="51"/>
      <c r="E71" s="51"/>
      <c r="F71" s="51"/>
    </row>
    <row r="72" spans="4:6" x14ac:dyDescent="0.25">
      <c r="D72" s="51"/>
      <c r="E72" s="51"/>
      <c r="F72" s="51"/>
    </row>
    <row r="73" spans="4:6" x14ac:dyDescent="0.25">
      <c r="D73" s="51"/>
      <c r="E73" s="51"/>
      <c r="F73" s="51"/>
    </row>
    <row r="74" spans="4:6" x14ac:dyDescent="0.25">
      <c r="D74" s="51"/>
      <c r="E74" s="51"/>
      <c r="F74" s="51"/>
    </row>
    <row r="75" spans="4:6" x14ac:dyDescent="0.25">
      <c r="D75" s="51"/>
      <c r="E75" s="51"/>
      <c r="F75" s="51"/>
    </row>
    <row r="76" spans="4:6" x14ac:dyDescent="0.25">
      <c r="D76" s="51"/>
      <c r="E76" s="51"/>
      <c r="F76" s="51"/>
    </row>
    <row r="77" spans="4:6" x14ac:dyDescent="0.25">
      <c r="D77" s="51"/>
      <c r="E77" s="51"/>
      <c r="F77" s="51"/>
    </row>
    <row r="78" spans="4:6" x14ac:dyDescent="0.25">
      <c r="D78" s="51"/>
      <c r="E78" s="51"/>
      <c r="F78" s="51"/>
    </row>
    <row r="79" spans="4:6" x14ac:dyDescent="0.25">
      <c r="D79" s="51"/>
      <c r="E79" s="51"/>
      <c r="F79" s="51"/>
    </row>
    <row r="80" spans="4:6" x14ac:dyDescent="0.25">
      <c r="D80" s="51"/>
      <c r="E80" s="51"/>
      <c r="F80" s="51"/>
    </row>
    <row r="81" spans="4:6" x14ac:dyDescent="0.25">
      <c r="D81" s="51"/>
      <c r="E81" s="51"/>
      <c r="F81" s="51"/>
    </row>
    <row r="82" spans="4:6" x14ac:dyDescent="0.25">
      <c r="D82" s="51"/>
      <c r="E82" s="51"/>
      <c r="F82" s="51"/>
    </row>
    <row r="83" spans="4:6" x14ac:dyDescent="0.25">
      <c r="D83" s="51"/>
      <c r="E83" s="51"/>
      <c r="F83" s="51"/>
    </row>
    <row r="84" spans="4:6" x14ac:dyDescent="0.25">
      <c r="D84" s="51"/>
      <c r="E84" s="51"/>
      <c r="F84" s="51"/>
    </row>
    <row r="85" spans="4:6" x14ac:dyDescent="0.25">
      <c r="D85" s="51"/>
      <c r="E85" s="51"/>
      <c r="F85" s="51"/>
    </row>
    <row r="86" spans="4:6" x14ac:dyDescent="0.25">
      <c r="D86" s="51"/>
      <c r="E86" s="51"/>
      <c r="F86" s="51"/>
    </row>
    <row r="87" spans="4:6" x14ac:dyDescent="0.25">
      <c r="D87" s="51"/>
      <c r="E87" s="51"/>
      <c r="F87" s="51"/>
    </row>
    <row r="88" spans="4:6" x14ac:dyDescent="0.25">
      <c r="D88" s="51"/>
      <c r="E88" s="51"/>
      <c r="F88" s="51"/>
    </row>
    <row r="89" spans="4:6" x14ac:dyDescent="0.25">
      <c r="D89" s="51"/>
      <c r="E89" s="51"/>
      <c r="F89" s="51"/>
    </row>
    <row r="90" spans="4:6" x14ac:dyDescent="0.25">
      <c r="D90" s="51"/>
      <c r="E90" s="51"/>
      <c r="F90" s="51"/>
    </row>
    <row r="91" spans="4:6" x14ac:dyDescent="0.25">
      <c r="D91" s="51"/>
      <c r="E91" s="51"/>
      <c r="F91" s="51"/>
    </row>
    <row r="92" spans="4:6" x14ac:dyDescent="0.25">
      <c r="D92" s="51"/>
      <c r="E92" s="51"/>
      <c r="F92" s="51"/>
    </row>
    <row r="93" spans="4:6" x14ac:dyDescent="0.25">
      <c r="D93" s="51"/>
      <c r="E93" s="51"/>
      <c r="F93" s="51"/>
    </row>
    <row r="94" spans="4:6" x14ac:dyDescent="0.25">
      <c r="D94" s="51"/>
      <c r="E94" s="51"/>
      <c r="F94" s="51"/>
    </row>
    <row r="95" spans="4:6" x14ac:dyDescent="0.25">
      <c r="D95" s="51"/>
      <c r="E95" s="51"/>
      <c r="F95" s="51"/>
    </row>
    <row r="96" spans="4:6" x14ac:dyDescent="0.25">
      <c r="D96" s="51"/>
      <c r="E96" s="51"/>
      <c r="F96" s="51"/>
    </row>
    <row r="97" spans="1:6" x14ac:dyDescent="0.25">
      <c r="D97" s="51"/>
      <c r="E97" s="51"/>
      <c r="F97" s="51"/>
    </row>
    <row r="98" spans="1:6" x14ac:dyDescent="0.25">
      <c r="D98" s="51"/>
      <c r="E98" s="51"/>
      <c r="F98" s="51"/>
    </row>
    <row r="99" spans="1:6" x14ac:dyDescent="0.25">
      <c r="D99" s="51"/>
      <c r="E99" s="51"/>
      <c r="F99" s="51"/>
    </row>
    <row r="100" spans="1:6" x14ac:dyDescent="0.25">
      <c r="A100" s="38"/>
      <c r="B100" s="38"/>
      <c r="C100" s="38"/>
      <c r="D100" s="51"/>
      <c r="E100" s="51"/>
      <c r="F100" s="56"/>
    </row>
    <row r="101" spans="1:6" x14ac:dyDescent="0.25">
      <c r="D101" s="51"/>
      <c r="E101" s="51"/>
      <c r="F101" s="51"/>
    </row>
    <row r="102" spans="1:6" x14ac:dyDescent="0.25">
      <c r="D102" s="51"/>
      <c r="E102" s="51"/>
      <c r="F102" s="51"/>
    </row>
    <row r="103" spans="1:6" x14ac:dyDescent="0.25">
      <c r="D103" s="51"/>
      <c r="E103" s="51"/>
      <c r="F103" s="51"/>
    </row>
    <row r="104" spans="1:6" x14ac:dyDescent="0.25">
      <c r="D104" s="51"/>
      <c r="E104" s="51"/>
      <c r="F104" s="51"/>
    </row>
    <row r="105" spans="1:6" x14ac:dyDescent="0.25">
      <c r="D105" s="51"/>
      <c r="E105" s="51"/>
      <c r="F105" s="51"/>
    </row>
    <row r="106" spans="1:6" x14ac:dyDescent="0.25">
      <c r="D106" s="51"/>
      <c r="E106" s="51"/>
      <c r="F106" s="51"/>
    </row>
    <row r="107" spans="1:6" x14ac:dyDescent="0.25">
      <c r="D107" s="51"/>
      <c r="E107" s="51"/>
      <c r="F107" s="51"/>
    </row>
    <row r="108" spans="1:6" x14ac:dyDescent="0.25">
      <c r="D108" s="51"/>
      <c r="E108" s="51"/>
      <c r="F108" s="51"/>
    </row>
    <row r="109" spans="1:6" x14ac:dyDescent="0.25">
      <c r="D109" s="51"/>
      <c r="E109" s="51"/>
      <c r="F109" s="51"/>
    </row>
    <row r="110" spans="1:6" x14ac:dyDescent="0.25">
      <c r="D110" s="51"/>
      <c r="E110" s="51"/>
      <c r="F110" s="51"/>
    </row>
    <row r="111" spans="1:6" x14ac:dyDescent="0.25">
      <c r="D111" s="51"/>
      <c r="E111" s="51"/>
      <c r="F111" s="51"/>
    </row>
    <row r="112" spans="1:6" x14ac:dyDescent="0.25">
      <c r="D112" s="51"/>
      <c r="E112" s="51"/>
      <c r="F112" s="51"/>
    </row>
    <row r="113" spans="4:6" x14ac:dyDescent="0.25">
      <c r="D113" s="51"/>
      <c r="E113" s="51"/>
      <c r="F113" s="51"/>
    </row>
    <row r="114" spans="4:6" x14ac:dyDescent="0.25">
      <c r="D114" s="51"/>
      <c r="E114" s="51"/>
      <c r="F114" s="51"/>
    </row>
    <row r="115" spans="4:6" x14ac:dyDescent="0.25">
      <c r="D115" s="51"/>
      <c r="E115" s="51"/>
      <c r="F115" s="51"/>
    </row>
    <row r="116" spans="4:6" x14ac:dyDescent="0.25">
      <c r="D116" s="51"/>
      <c r="E116" s="51"/>
      <c r="F116" s="51"/>
    </row>
    <row r="117" spans="4:6" x14ac:dyDescent="0.25">
      <c r="D117" s="51"/>
      <c r="E117" s="51"/>
      <c r="F117" s="51"/>
    </row>
    <row r="118" spans="4:6" x14ac:dyDescent="0.25">
      <c r="D118" s="51"/>
      <c r="E118" s="51"/>
      <c r="F118" s="51"/>
    </row>
    <row r="119" spans="4:6" x14ac:dyDescent="0.25">
      <c r="D119" s="51"/>
      <c r="E119" s="51"/>
      <c r="F119" s="51"/>
    </row>
    <row r="120" spans="4:6" x14ac:dyDescent="0.25">
      <c r="D120" s="51"/>
      <c r="E120" s="51"/>
      <c r="F120" s="51"/>
    </row>
    <row r="121" spans="4:6" x14ac:dyDescent="0.25">
      <c r="D121" s="51"/>
      <c r="E121" s="51"/>
      <c r="F121" s="51"/>
    </row>
    <row r="122" spans="4:6" x14ac:dyDescent="0.25">
      <c r="D122" s="51"/>
      <c r="E122" s="51"/>
      <c r="F122" s="51"/>
    </row>
    <row r="123" spans="4:6" x14ac:dyDescent="0.25">
      <c r="D123" s="51"/>
      <c r="E123" s="51"/>
      <c r="F123" s="51"/>
    </row>
    <row r="124" spans="4:6" x14ac:dyDescent="0.25">
      <c r="D124" s="51"/>
      <c r="E124" s="51"/>
      <c r="F124" s="51"/>
    </row>
    <row r="125" spans="4:6" x14ac:dyDescent="0.25">
      <c r="D125" s="51"/>
      <c r="E125" s="51"/>
      <c r="F125" s="51"/>
    </row>
    <row r="126" spans="4:6" x14ac:dyDescent="0.25">
      <c r="D126" s="51"/>
      <c r="E126" s="51"/>
      <c r="F126" s="51"/>
    </row>
    <row r="127" spans="4:6" x14ac:dyDescent="0.25">
      <c r="D127" s="51"/>
      <c r="E127" s="51"/>
      <c r="F127" s="51"/>
    </row>
    <row r="128" spans="4:6" x14ac:dyDescent="0.25">
      <c r="D128" s="51"/>
      <c r="E128" s="51"/>
      <c r="F128" s="51"/>
    </row>
    <row r="129" spans="4:6" x14ac:dyDescent="0.25">
      <c r="D129" s="51"/>
      <c r="E129" s="51"/>
      <c r="F129" s="51"/>
    </row>
    <row r="130" spans="4:6" x14ac:dyDescent="0.25">
      <c r="D130" s="51"/>
      <c r="E130" s="51"/>
      <c r="F130" s="51"/>
    </row>
    <row r="131" spans="4:6" x14ac:dyDescent="0.25">
      <c r="D131" s="51"/>
      <c r="E131" s="51"/>
      <c r="F131" s="51"/>
    </row>
    <row r="132" spans="4:6" x14ac:dyDescent="0.25">
      <c r="D132" s="51"/>
      <c r="E132" s="51"/>
      <c r="F132" s="51"/>
    </row>
    <row r="133" spans="4:6" x14ac:dyDescent="0.25">
      <c r="D133" s="51"/>
      <c r="E133" s="51"/>
      <c r="F133" s="51"/>
    </row>
    <row r="134" spans="4:6" x14ac:dyDescent="0.25">
      <c r="D134" s="51"/>
      <c r="E134" s="51"/>
      <c r="F134" s="51"/>
    </row>
    <row r="135" spans="4:6" x14ac:dyDescent="0.25">
      <c r="D135" s="51"/>
      <c r="E135" s="51"/>
      <c r="F135" s="51"/>
    </row>
    <row r="136" spans="4:6" x14ac:dyDescent="0.25">
      <c r="D136" s="51"/>
      <c r="E136" s="51"/>
      <c r="F136" s="51"/>
    </row>
    <row r="137" spans="4:6" x14ac:dyDescent="0.25">
      <c r="D137" s="51"/>
      <c r="E137" s="51"/>
      <c r="F137" s="51"/>
    </row>
    <row r="138" spans="4:6" x14ac:dyDescent="0.25">
      <c r="D138" s="51"/>
      <c r="E138" s="51"/>
      <c r="F138" s="51"/>
    </row>
    <row r="139" spans="4:6" x14ac:dyDescent="0.25">
      <c r="D139" s="51"/>
      <c r="E139" s="51"/>
      <c r="F139" s="51"/>
    </row>
    <row r="140" spans="4:6" x14ac:dyDescent="0.25">
      <c r="D140" s="51"/>
      <c r="E140" s="51"/>
      <c r="F140" s="51"/>
    </row>
    <row r="141" spans="4:6" x14ac:dyDescent="0.25">
      <c r="D141" s="51"/>
      <c r="E141" s="51"/>
      <c r="F141" s="51"/>
    </row>
    <row r="142" spans="4:6" x14ac:dyDescent="0.25">
      <c r="D142" s="51"/>
      <c r="E142" s="51"/>
      <c r="F142" s="51"/>
    </row>
    <row r="143" spans="4:6" x14ac:dyDescent="0.25">
      <c r="D143" s="51"/>
      <c r="E143" s="51"/>
      <c r="F143" s="51"/>
    </row>
    <row r="144" spans="4:6" x14ac:dyDescent="0.25">
      <c r="D144" s="51"/>
      <c r="E144" s="51"/>
      <c r="F144" s="51"/>
    </row>
  </sheetData>
  <sheetProtection sheet="1" objects="1" scenarios="1"/>
  <mergeCells count="40">
    <mergeCell ref="A10:B10"/>
    <mergeCell ref="A12:B12"/>
    <mergeCell ref="A13:B13"/>
    <mergeCell ref="A2:B2"/>
    <mergeCell ref="A4:B4"/>
    <mergeCell ref="A6:B6"/>
    <mergeCell ref="A7:B7"/>
    <mergeCell ref="A8:B8"/>
    <mergeCell ref="A9:B9"/>
    <mergeCell ref="A27:B27"/>
    <mergeCell ref="A28:B28"/>
    <mergeCell ref="A15:B15"/>
    <mergeCell ref="A16:B16"/>
    <mergeCell ref="A19:B19"/>
    <mergeCell ref="A20:B20"/>
    <mergeCell ref="A21:B21"/>
    <mergeCell ref="A22:B22"/>
    <mergeCell ref="A50:B50"/>
    <mergeCell ref="A40:B40"/>
    <mergeCell ref="A41:B41"/>
    <mergeCell ref="A42:B42"/>
    <mergeCell ref="A43:B43"/>
    <mergeCell ref="A44:B44"/>
    <mergeCell ref="A45:B45"/>
    <mergeCell ref="E5:F5"/>
    <mergeCell ref="A46:B46"/>
    <mergeCell ref="A47:B47"/>
    <mergeCell ref="A48:B48"/>
    <mergeCell ref="A49:B49"/>
    <mergeCell ref="A35:B35"/>
    <mergeCell ref="A36:B36"/>
    <mergeCell ref="A37:B37"/>
    <mergeCell ref="A38:B38"/>
    <mergeCell ref="A30:B30"/>
    <mergeCell ref="A31:B31"/>
    <mergeCell ref="A32:B32"/>
    <mergeCell ref="A33:B33"/>
    <mergeCell ref="A34:B34"/>
    <mergeCell ref="A25:B25"/>
    <mergeCell ref="A26:B26"/>
  </mergeCells>
  <pageMargins left="0.22" right="0.19" top="0.17" bottom="0.16" header="0.17" footer="0.16"/>
  <pageSetup paperSize="9" fitToHeight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40"/>
  <sheetViews>
    <sheetView tabSelected="1" zoomScale="120" zoomScaleNormal="120" workbookViewId="0">
      <pane xSplit="1" ySplit="1" topLeftCell="B11" activePane="bottomRight" state="frozenSplit"/>
      <selection pane="topRight" activeCell="B1" sqref="B1"/>
      <selection pane="bottomLeft" activeCell="A2" sqref="A2"/>
      <selection pane="bottomRight" activeCell="E16" sqref="E16:E17"/>
    </sheetView>
  </sheetViews>
  <sheetFormatPr baseColWidth="10" defaultColWidth="16.75" defaultRowHeight="15.6" x14ac:dyDescent="0.3"/>
  <cols>
    <col min="1" max="1" width="11.625" style="4" customWidth="1"/>
    <col min="2" max="2" width="40.625" style="1" customWidth="1"/>
    <col min="3" max="6" width="10.125" style="1" customWidth="1"/>
    <col min="7" max="7" width="16.625" style="1" customWidth="1"/>
    <col min="8" max="16384" width="16.75" style="1"/>
  </cols>
  <sheetData>
    <row r="1" spans="1:9" ht="21" x14ac:dyDescent="0.4">
      <c r="A1" s="130" t="s">
        <v>69</v>
      </c>
      <c r="B1" s="130"/>
      <c r="C1" s="130"/>
      <c r="D1" s="130"/>
      <c r="E1" s="130"/>
      <c r="F1" s="130"/>
      <c r="G1" s="130"/>
    </row>
    <row r="2" spans="1:9" s="69" customFormat="1" ht="12.6" x14ac:dyDescent="0.25">
      <c r="A2" s="68"/>
      <c r="B2" s="111" t="s">
        <v>75</v>
      </c>
      <c r="C2" s="112">
        <v>40111</v>
      </c>
      <c r="D2" s="70"/>
      <c r="E2" s="70"/>
      <c r="F2" s="70"/>
      <c r="G2" s="71" t="s">
        <v>20</v>
      </c>
    </row>
    <row r="3" spans="1:9" s="69" customFormat="1" ht="12.6" x14ac:dyDescent="0.25">
      <c r="A3" s="72" t="s">
        <v>2</v>
      </c>
      <c r="B3" s="72" t="s">
        <v>3</v>
      </c>
      <c r="C3" s="133" t="s">
        <v>4</v>
      </c>
      <c r="D3" s="133"/>
      <c r="E3" s="133" t="s">
        <v>5</v>
      </c>
      <c r="F3" s="133"/>
      <c r="G3" s="134" t="s">
        <v>6</v>
      </c>
    </row>
    <row r="4" spans="1:9" s="69" customFormat="1" ht="12.6" x14ac:dyDescent="0.25">
      <c r="A4" s="72"/>
      <c r="C4" s="72" t="s">
        <v>70</v>
      </c>
      <c r="D4" s="72" t="s">
        <v>71</v>
      </c>
      <c r="E4" s="72" t="s">
        <v>70</v>
      </c>
      <c r="F4" s="72" t="s">
        <v>71</v>
      </c>
      <c r="G4" s="134"/>
    </row>
    <row r="5" spans="1:9" s="69" customFormat="1" ht="12.6" customHeight="1" x14ac:dyDescent="0.25">
      <c r="A5" s="72"/>
      <c r="B5" s="111" t="s">
        <v>74</v>
      </c>
      <c r="C5" s="112">
        <v>40101</v>
      </c>
      <c r="D5" s="112">
        <v>40107</v>
      </c>
      <c r="E5" s="111" t="s">
        <v>73</v>
      </c>
      <c r="F5" s="113"/>
      <c r="G5" s="113"/>
    </row>
    <row r="6" spans="1:9" s="77" customFormat="1" ht="18.899999999999999" customHeight="1" x14ac:dyDescent="0.2">
      <c r="A6" s="73">
        <v>42005</v>
      </c>
      <c r="B6" s="74" t="s">
        <v>86</v>
      </c>
      <c r="C6" s="78">
        <v>31811.02</v>
      </c>
      <c r="D6" s="109" t="s">
        <v>77</v>
      </c>
      <c r="E6" s="75">
        <v>10122</v>
      </c>
      <c r="F6" s="107"/>
      <c r="G6" s="76"/>
      <c r="H6" s="100"/>
      <c r="I6" s="101"/>
    </row>
    <row r="7" spans="1:9" s="77" customFormat="1" ht="18.899999999999999" customHeight="1" x14ac:dyDescent="0.2">
      <c r="A7" s="73">
        <v>42369</v>
      </c>
      <c r="B7" s="74" t="s">
        <v>30</v>
      </c>
      <c r="C7" s="75">
        <v>10122</v>
      </c>
      <c r="D7" s="107"/>
      <c r="E7" s="108">
        <v>40110</v>
      </c>
      <c r="F7" s="75">
        <v>91000</v>
      </c>
      <c r="G7" s="76">
        <f>'TB IPM2015'!E11</f>
        <v>0</v>
      </c>
      <c r="H7" s="100"/>
      <c r="I7" s="101"/>
    </row>
    <row r="8" spans="1:9" s="77" customFormat="1" ht="18.899999999999999" customHeight="1" x14ac:dyDescent="0.2">
      <c r="A8" s="73">
        <v>42369</v>
      </c>
      <c r="B8" s="74" t="s">
        <v>72</v>
      </c>
      <c r="C8" s="75">
        <v>10122</v>
      </c>
      <c r="D8" s="107"/>
      <c r="E8" s="108">
        <v>40100</v>
      </c>
      <c r="F8" s="75">
        <v>91000</v>
      </c>
      <c r="G8" s="76">
        <f>'TB IPM2015'!E15</f>
        <v>0</v>
      </c>
      <c r="H8" s="100"/>
      <c r="I8" s="101"/>
    </row>
    <row r="9" spans="1:9" s="77" customFormat="1" ht="18.899999999999999" customHeight="1" x14ac:dyDescent="0.2">
      <c r="A9" s="73">
        <v>42369</v>
      </c>
      <c r="B9" s="74" t="str">
        <f>IF('TB IPM2015'!D11&gt;0,B2,E5)</f>
        <v>Taxations rectificatives PM à la baisse</v>
      </c>
      <c r="C9" s="75">
        <v>10122</v>
      </c>
      <c r="D9" s="107"/>
      <c r="E9" s="108">
        <f>IF('TB IPM2015'!D11&gt;0,C2,D5)</f>
        <v>40107</v>
      </c>
      <c r="F9" s="75">
        <v>91000</v>
      </c>
      <c r="G9" s="79">
        <f>'TB IPM2015'!D11</f>
        <v>0</v>
      </c>
      <c r="H9" s="100"/>
      <c r="I9" s="101"/>
    </row>
    <row r="10" spans="1:9" s="77" customFormat="1" ht="18.899999999999999" customHeight="1" x14ac:dyDescent="0.2">
      <c r="A10" s="73">
        <v>42369</v>
      </c>
      <c r="B10" s="74" t="str">
        <f>IF('TB IPM2015'!D15&gt;0,B5,E5)</f>
        <v>Taxations rectificatives PM à la baisse</v>
      </c>
      <c r="C10" s="75">
        <v>10122</v>
      </c>
      <c r="D10" s="107"/>
      <c r="E10" s="108">
        <f>IF('TB IPM2015'!D15&gt;0,C5,D5)</f>
        <v>40107</v>
      </c>
      <c r="F10" s="75">
        <v>91000</v>
      </c>
      <c r="G10" s="79">
        <f>'TB IPM2015'!D15</f>
        <v>0</v>
      </c>
      <c r="H10" s="100"/>
      <c r="I10" s="101"/>
    </row>
    <row r="11" spans="1:9" s="77" customFormat="1" ht="18.899999999999999" customHeight="1" x14ac:dyDescent="0.2">
      <c r="A11" s="73">
        <v>42369</v>
      </c>
      <c r="B11" s="74" t="s">
        <v>76</v>
      </c>
      <c r="C11" s="75">
        <v>10122</v>
      </c>
      <c r="D11" s="107"/>
      <c r="E11" s="108">
        <v>44011.02</v>
      </c>
      <c r="F11" s="75">
        <v>96100</v>
      </c>
      <c r="G11" s="79">
        <f>'TB IPM2015'!F27</f>
        <v>0</v>
      </c>
      <c r="H11" s="100"/>
      <c r="I11" s="101"/>
    </row>
    <row r="12" spans="1:9" s="77" customFormat="1" ht="18.899999999999999" customHeight="1" x14ac:dyDescent="0.2">
      <c r="A12" s="73">
        <v>42369</v>
      </c>
      <c r="B12" s="74" t="s">
        <v>14</v>
      </c>
      <c r="C12" s="78">
        <v>10122</v>
      </c>
      <c r="D12" s="107"/>
      <c r="E12" s="108">
        <v>42900</v>
      </c>
      <c r="F12" s="109" t="s">
        <v>77</v>
      </c>
      <c r="G12" s="79">
        <f>'TB IPM2015'!F28</f>
        <v>0</v>
      </c>
      <c r="H12" s="100"/>
      <c r="I12" s="101"/>
    </row>
    <row r="13" spans="1:9" s="77" customFormat="1" ht="18.899999999999999" customHeight="1" x14ac:dyDescent="0.2">
      <c r="A13" s="73">
        <v>42369</v>
      </c>
      <c r="B13" s="74" t="s">
        <v>45</v>
      </c>
      <c r="C13" s="78">
        <v>10122</v>
      </c>
      <c r="D13" s="107"/>
      <c r="E13" s="78">
        <v>42600.01</v>
      </c>
      <c r="F13" s="109" t="s">
        <v>77</v>
      </c>
      <c r="G13" s="79">
        <f>'TB IPM2015'!F26</f>
        <v>0</v>
      </c>
    </row>
    <row r="14" spans="1:9" s="77" customFormat="1" ht="18.899999999999999" customHeight="1" x14ac:dyDescent="0.2">
      <c r="A14" s="73">
        <v>42369</v>
      </c>
      <c r="B14" s="74" t="s">
        <v>12</v>
      </c>
      <c r="C14" s="120"/>
      <c r="D14" s="107"/>
      <c r="E14" s="75">
        <v>10122</v>
      </c>
      <c r="F14" s="107"/>
      <c r="G14" s="79">
        <f>'TB IPM2015'!F36</f>
        <v>0</v>
      </c>
    </row>
    <row r="15" spans="1:9" s="77" customFormat="1" ht="18.899999999999999" customHeight="1" x14ac:dyDescent="0.2">
      <c r="A15" s="73">
        <v>42369</v>
      </c>
      <c r="B15" s="74" t="s">
        <v>78</v>
      </c>
      <c r="C15" s="108">
        <v>34000.019999999997</v>
      </c>
      <c r="D15" s="75">
        <v>96100</v>
      </c>
      <c r="E15" s="75">
        <v>10122</v>
      </c>
      <c r="F15" s="107"/>
      <c r="G15" s="76">
        <f>'TB IPM2015'!F42</f>
        <v>0</v>
      </c>
    </row>
    <row r="16" spans="1:9" s="69" customFormat="1" ht="20.100000000000001" customHeight="1" x14ac:dyDescent="0.25">
      <c r="A16" s="73">
        <v>42369</v>
      </c>
      <c r="B16" s="74" t="s">
        <v>79</v>
      </c>
      <c r="C16" s="78">
        <v>31811.02</v>
      </c>
      <c r="D16" s="109" t="s">
        <v>77</v>
      </c>
      <c r="E16" s="153">
        <v>10122</v>
      </c>
      <c r="F16" s="107"/>
      <c r="G16" s="79">
        <f>'TB IPM2015'!F40+'TB IPM2015'!F41</f>
        <v>0</v>
      </c>
    </row>
    <row r="17" spans="1:8" s="69" customFormat="1" ht="18.899999999999999" customHeight="1" x14ac:dyDescent="0.25">
      <c r="A17" s="73">
        <v>42369</v>
      </c>
      <c r="B17" s="74" t="s">
        <v>22</v>
      </c>
      <c r="C17" s="78">
        <v>10124</v>
      </c>
      <c r="D17" s="107"/>
      <c r="E17" s="153">
        <v>10122</v>
      </c>
      <c r="F17" s="107"/>
      <c r="G17" s="79">
        <f>-'TB IPM2015'!F43+'TB IPM2015'!F44</f>
        <v>0</v>
      </c>
    </row>
    <row r="18" spans="1:8" s="69" customFormat="1" ht="24.9" customHeight="1" x14ac:dyDescent="0.25">
      <c r="A18" s="68"/>
      <c r="C18" s="80"/>
      <c r="D18" s="80"/>
      <c r="E18" s="80"/>
      <c r="F18" s="80"/>
      <c r="G18" s="80"/>
    </row>
    <row r="19" spans="1:8" s="89" customFormat="1" ht="24.9" customHeight="1" thickBot="1" x14ac:dyDescent="0.3">
      <c r="A19" s="81"/>
      <c r="B19" s="131" t="s">
        <v>81</v>
      </c>
      <c r="C19" s="132"/>
      <c r="D19" s="132"/>
      <c r="E19" s="132"/>
      <c r="F19" s="102"/>
      <c r="G19" s="69"/>
    </row>
    <row r="20" spans="1:8" s="89" customFormat="1" ht="25.05" customHeight="1" x14ac:dyDescent="0.2">
      <c r="A20" s="82" t="s">
        <v>7</v>
      </c>
      <c r="B20" s="83" t="s">
        <v>3</v>
      </c>
      <c r="C20" s="135" t="s">
        <v>4</v>
      </c>
      <c r="D20" s="135"/>
      <c r="E20" s="135" t="s">
        <v>5</v>
      </c>
      <c r="F20" s="135"/>
      <c r="G20" s="84" t="s">
        <v>8</v>
      </c>
    </row>
    <row r="21" spans="1:8" s="89" customFormat="1" ht="25.05" customHeight="1" x14ac:dyDescent="0.2">
      <c r="A21" s="114">
        <v>42005</v>
      </c>
      <c r="B21" s="115" t="s">
        <v>11</v>
      </c>
      <c r="C21" s="136"/>
      <c r="D21" s="137"/>
      <c r="E21" s="136"/>
      <c r="F21" s="137"/>
      <c r="G21" s="88"/>
    </row>
    <row r="22" spans="1:8" s="89" customFormat="1" ht="18.899999999999999" customHeight="1" x14ac:dyDescent="0.2">
      <c r="A22" s="90">
        <f>A6</f>
        <v>42005</v>
      </c>
      <c r="B22" s="91" t="str">
        <f>B6</f>
        <v>Correction solde débiteurs 2014</v>
      </c>
      <c r="C22" s="138"/>
      <c r="D22" s="139"/>
      <c r="E22" s="138"/>
      <c r="F22" s="139"/>
      <c r="G22" s="92"/>
      <c r="H22" s="93"/>
    </row>
    <row r="23" spans="1:8" s="89" customFormat="1" ht="18.899999999999999" customHeight="1" x14ac:dyDescent="0.2">
      <c r="A23" s="90">
        <f>A7</f>
        <v>42369</v>
      </c>
      <c r="B23" s="91" t="s">
        <v>30</v>
      </c>
      <c r="C23" s="138">
        <f t="shared" ref="C23" si="0">G7</f>
        <v>0</v>
      </c>
      <c r="D23" s="139"/>
      <c r="E23" s="138"/>
      <c r="F23" s="139"/>
      <c r="G23" s="92"/>
      <c r="H23" s="93"/>
    </row>
    <row r="24" spans="1:8" s="89" customFormat="1" ht="18.899999999999999" customHeight="1" x14ac:dyDescent="0.2">
      <c r="A24" s="90">
        <f>A8</f>
        <v>42369</v>
      </c>
      <c r="B24" s="91" t="s">
        <v>72</v>
      </c>
      <c r="C24" s="87"/>
      <c r="D24" s="110">
        <f>G8</f>
        <v>0</v>
      </c>
      <c r="E24" s="87"/>
      <c r="F24" s="110"/>
      <c r="G24" s="92"/>
      <c r="H24" s="93"/>
    </row>
    <row r="25" spans="1:8" s="89" customFormat="1" ht="18.899999999999999" customHeight="1" x14ac:dyDescent="0.2">
      <c r="A25" s="85">
        <f>A23</f>
        <v>42369</v>
      </c>
      <c r="B25" s="86" t="s">
        <v>73</v>
      </c>
      <c r="C25" s="138">
        <f>G9</f>
        <v>0</v>
      </c>
      <c r="D25" s="139"/>
      <c r="E25" s="138"/>
      <c r="F25" s="139"/>
      <c r="G25" s="88"/>
      <c r="H25" s="94"/>
    </row>
    <row r="26" spans="1:8" s="89" customFormat="1" ht="18.899999999999999" customHeight="1" x14ac:dyDescent="0.2">
      <c r="A26" s="85">
        <f>A25</f>
        <v>42369</v>
      </c>
      <c r="B26" s="86" t="s">
        <v>74</v>
      </c>
      <c r="C26" s="138">
        <f>G10</f>
        <v>0</v>
      </c>
      <c r="D26" s="139"/>
      <c r="E26" s="138"/>
      <c r="F26" s="139"/>
      <c r="G26" s="88"/>
      <c r="H26" s="94"/>
    </row>
    <row r="27" spans="1:8" s="89" customFormat="1" ht="18.899999999999999" customHeight="1" x14ac:dyDescent="0.2">
      <c r="A27" s="85">
        <f>A25</f>
        <v>42369</v>
      </c>
      <c r="B27" s="86" t="s">
        <v>76</v>
      </c>
      <c r="C27" s="138">
        <f>G11</f>
        <v>0</v>
      </c>
      <c r="D27" s="139"/>
      <c r="E27" s="138"/>
      <c r="F27" s="139"/>
      <c r="G27" s="88"/>
      <c r="H27" s="94"/>
    </row>
    <row r="28" spans="1:8" s="89" customFormat="1" ht="18.899999999999999" customHeight="1" x14ac:dyDescent="0.2">
      <c r="A28" s="85">
        <f>A23</f>
        <v>42369</v>
      </c>
      <c r="B28" s="86" t="s">
        <v>14</v>
      </c>
      <c r="C28" s="138">
        <f>G12</f>
        <v>0</v>
      </c>
      <c r="D28" s="139"/>
      <c r="E28" s="138"/>
      <c r="F28" s="139"/>
      <c r="G28" s="88"/>
    </row>
    <row r="29" spans="1:8" s="89" customFormat="1" ht="18.899999999999999" customHeight="1" x14ac:dyDescent="0.2">
      <c r="A29" s="85">
        <f t="shared" ref="A29:A33" si="1">A28</f>
        <v>42369</v>
      </c>
      <c r="B29" s="86" t="s">
        <v>45</v>
      </c>
      <c r="C29" s="138">
        <f>G13</f>
        <v>0</v>
      </c>
      <c r="D29" s="139"/>
      <c r="E29" s="138"/>
      <c r="F29" s="139"/>
      <c r="G29" s="88"/>
    </row>
    <row r="30" spans="1:8" s="89" customFormat="1" ht="18.899999999999999" customHeight="1" x14ac:dyDescent="0.2">
      <c r="A30" s="85">
        <f>A29</f>
        <v>42369</v>
      </c>
      <c r="B30" s="86" t="s">
        <v>12</v>
      </c>
      <c r="C30" s="138"/>
      <c r="D30" s="139"/>
      <c r="E30" s="138">
        <f>G14</f>
        <v>0</v>
      </c>
      <c r="F30" s="139"/>
      <c r="G30" s="88"/>
    </row>
    <row r="31" spans="1:8" s="89" customFormat="1" ht="18.899999999999999" customHeight="1" x14ac:dyDescent="0.2">
      <c r="A31" s="85">
        <f t="shared" ref="A31" si="2">A30</f>
        <v>42369</v>
      </c>
      <c r="B31" s="86" t="s">
        <v>78</v>
      </c>
      <c r="C31" s="138"/>
      <c r="D31" s="139"/>
      <c r="E31" s="138">
        <f>G15</f>
        <v>0</v>
      </c>
      <c r="F31" s="139"/>
      <c r="G31" s="88"/>
    </row>
    <row r="32" spans="1:8" s="89" customFormat="1" ht="18.899999999999999" customHeight="1" x14ac:dyDescent="0.2">
      <c r="A32" s="85">
        <f>A30</f>
        <v>42369</v>
      </c>
      <c r="B32" s="86" t="s">
        <v>79</v>
      </c>
      <c r="C32" s="138"/>
      <c r="D32" s="139"/>
      <c r="E32" s="138">
        <f>G16</f>
        <v>0</v>
      </c>
      <c r="F32" s="139"/>
      <c r="G32" s="88"/>
    </row>
    <row r="33" spans="1:7" s="89" customFormat="1" ht="18.899999999999999" customHeight="1" thickBot="1" x14ac:dyDescent="0.25">
      <c r="A33" s="85">
        <f t="shared" si="1"/>
        <v>42369</v>
      </c>
      <c r="B33" s="86" t="s">
        <v>22</v>
      </c>
      <c r="C33" s="138"/>
      <c r="D33" s="139"/>
      <c r="E33" s="138">
        <f>G17</f>
        <v>0</v>
      </c>
      <c r="F33" s="139"/>
      <c r="G33" s="88"/>
    </row>
    <row r="34" spans="1:7" s="77" customFormat="1" ht="25.05" customHeight="1" thickBot="1" x14ac:dyDescent="0.25">
      <c r="A34" s="95"/>
      <c r="B34" s="96"/>
      <c r="C34" s="140">
        <f>SUM(C21:D33)</f>
        <v>0</v>
      </c>
      <c r="D34" s="141"/>
      <c r="E34" s="142">
        <f>SUM(E21:E33)</f>
        <v>0</v>
      </c>
      <c r="F34" s="141"/>
      <c r="G34" s="97">
        <f>C34-E34</f>
        <v>0</v>
      </c>
    </row>
    <row r="35" spans="1:7" s="69" customFormat="1" ht="25.05" customHeight="1" x14ac:dyDescent="0.25">
      <c r="A35" s="103"/>
      <c r="B35" s="77"/>
      <c r="C35" s="77"/>
      <c r="D35" s="104"/>
      <c r="E35" s="104" t="s">
        <v>68</v>
      </c>
      <c r="F35" s="104"/>
      <c r="G35" s="105">
        <f>'TB IPM2015'!F52</f>
        <v>0</v>
      </c>
    </row>
    <row r="36" spans="1:7" ht="25.05" customHeight="1" x14ac:dyDescent="0.3">
      <c r="A36" s="69"/>
      <c r="B36" s="69"/>
      <c r="C36" s="69"/>
      <c r="D36" s="69"/>
      <c r="E36" s="69"/>
      <c r="F36" s="98" t="str">
        <f>IF(G37=0,"OK","ERREUR")</f>
        <v>OK</v>
      </c>
      <c r="G36" s="106">
        <f>G34-G35</f>
        <v>0</v>
      </c>
    </row>
    <row r="37" spans="1:7" x14ac:dyDescent="0.3">
      <c r="A37" s="68"/>
      <c r="B37" s="69"/>
      <c r="C37" s="69"/>
      <c r="D37" s="69"/>
      <c r="E37" s="69"/>
      <c r="F37" s="69"/>
      <c r="G37" s="99">
        <f>ROUNDDOWN(G36,3)</f>
        <v>0</v>
      </c>
    </row>
    <row r="38" spans="1:7" x14ac:dyDescent="0.3">
      <c r="G38" s="5"/>
    </row>
    <row r="40" spans="1:7" x14ac:dyDescent="0.3">
      <c r="G40" s="5"/>
    </row>
  </sheetData>
  <mergeCells count="33">
    <mergeCell ref="E25:F25"/>
    <mergeCell ref="E26:F26"/>
    <mergeCell ref="E27:F27"/>
    <mergeCell ref="E28:F28"/>
    <mergeCell ref="C34:D34"/>
    <mergeCell ref="E34:F34"/>
    <mergeCell ref="C30:D30"/>
    <mergeCell ref="C31:D31"/>
    <mergeCell ref="C32:D32"/>
    <mergeCell ref="C33:D33"/>
    <mergeCell ref="E29:F29"/>
    <mergeCell ref="E30:F30"/>
    <mergeCell ref="E31:F31"/>
    <mergeCell ref="E32:F32"/>
    <mergeCell ref="E33:F33"/>
    <mergeCell ref="C25:D25"/>
    <mergeCell ref="C26:D26"/>
    <mergeCell ref="C27:D27"/>
    <mergeCell ref="C28:D28"/>
    <mergeCell ref="C29:D29"/>
    <mergeCell ref="C20:D20"/>
    <mergeCell ref="E20:F20"/>
    <mergeCell ref="C21:D21"/>
    <mergeCell ref="E21:F21"/>
    <mergeCell ref="C23:D23"/>
    <mergeCell ref="C22:D22"/>
    <mergeCell ref="E22:F22"/>
    <mergeCell ref="E23:F23"/>
    <mergeCell ref="A1:G1"/>
    <mergeCell ref="B19:E19"/>
    <mergeCell ref="C3:D3"/>
    <mergeCell ref="E3:F3"/>
    <mergeCell ref="G3:G4"/>
  </mergeCells>
  <pageMargins left="0" right="0" top="0" bottom="0" header="0.51181102362204722" footer="0.51181102362204722"/>
  <pageSetup paperSize="9" orientation="portrait" horizontalDpi="300" verticalDpi="300" r:id="rId1"/>
  <headerFooter alignWithMargins="0"/>
  <ignoredErrors>
    <ignoredError sqref="F12:F13 D1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5"/>
  <sheetViews>
    <sheetView zoomScale="150" zoomScaleNormal="75" workbookViewId="0">
      <pane ySplit="5" topLeftCell="A6" activePane="bottomLeft" state="frozen"/>
      <selection pane="bottomLeft" activeCell="D48" sqref="D48"/>
    </sheetView>
  </sheetViews>
  <sheetFormatPr baseColWidth="10" defaultColWidth="11.375" defaultRowHeight="12" x14ac:dyDescent="0.25"/>
  <cols>
    <col min="1" max="2" width="17.75" style="9" customWidth="1"/>
    <col min="3" max="3" width="4.625" style="9" customWidth="1"/>
    <col min="4" max="4" width="20.75" style="9" customWidth="1"/>
    <col min="5" max="6" width="20.75" style="13" customWidth="1"/>
    <col min="7" max="7" width="12.375" style="9" bestFit="1" customWidth="1"/>
    <col min="8" max="16384" width="11.375" style="9"/>
  </cols>
  <sheetData>
    <row r="1" spans="1:7" ht="13.5" customHeight="1" x14ac:dyDescent="0.25">
      <c r="A1" s="9" t="s">
        <v>1</v>
      </c>
      <c r="B1" s="10" t="s">
        <v>23</v>
      </c>
      <c r="C1" s="11" t="s">
        <v>46</v>
      </c>
      <c r="D1" s="12"/>
      <c r="F1" s="14" t="s">
        <v>83</v>
      </c>
    </row>
    <row r="2" spans="1:7" ht="5.25" customHeight="1" x14ac:dyDescent="0.25">
      <c r="A2" s="148"/>
      <c r="B2" s="148"/>
      <c r="C2" s="15"/>
    </row>
    <row r="3" spans="1:7" ht="13.5" customHeight="1" x14ac:dyDescent="0.25">
      <c r="A3" s="9" t="s">
        <v>9</v>
      </c>
      <c r="B3" s="16"/>
      <c r="C3" s="12"/>
      <c r="D3" s="12"/>
    </row>
    <row r="4" spans="1:7" ht="5.25" customHeight="1" x14ac:dyDescent="0.25">
      <c r="A4" s="148"/>
      <c r="B4" s="148"/>
      <c r="C4" s="15"/>
    </row>
    <row r="5" spans="1:7" s="19" customFormat="1" ht="13.5" customHeight="1" x14ac:dyDescent="0.25">
      <c r="A5" s="17" t="s">
        <v>10</v>
      </c>
      <c r="B5" s="18">
        <v>42377</v>
      </c>
      <c r="C5" s="18"/>
      <c r="D5" s="18"/>
      <c r="E5" s="149"/>
      <c r="F5" s="149"/>
    </row>
    <row r="6" spans="1:7" ht="13.5" customHeight="1" x14ac:dyDescent="0.25">
      <c r="A6" s="150"/>
      <c r="B6" s="150"/>
      <c r="C6" s="20"/>
    </row>
    <row r="7" spans="1:7" ht="13.5" customHeight="1" x14ac:dyDescent="0.25">
      <c r="A7" s="145" t="s">
        <v>59</v>
      </c>
      <c r="B7" s="145"/>
      <c r="C7" s="22"/>
      <c r="D7" s="23" t="s">
        <v>26</v>
      </c>
      <c r="E7" s="23" t="s">
        <v>27</v>
      </c>
      <c r="F7" s="64" t="s">
        <v>28</v>
      </c>
    </row>
    <row r="8" spans="1:7" ht="13.5" customHeight="1" x14ac:dyDescent="0.25">
      <c r="A8" s="150"/>
      <c r="B8" s="150"/>
      <c r="C8" s="20"/>
      <c r="D8" s="13"/>
    </row>
    <row r="9" spans="1:7" ht="13.5" customHeight="1" x14ac:dyDescent="0.25">
      <c r="A9" s="143" t="s">
        <v>60</v>
      </c>
      <c r="B9" s="143"/>
      <c r="C9" s="21"/>
      <c r="D9" s="24"/>
      <c r="E9" s="24"/>
      <c r="F9" s="25">
        <f>SUM(D9:E9)</f>
        <v>0</v>
      </c>
    </row>
    <row r="10" spans="1:7" ht="13.5" customHeight="1" x14ac:dyDescent="0.25">
      <c r="A10" s="146" t="s">
        <v>61</v>
      </c>
      <c r="B10" s="143"/>
      <c r="C10" s="21"/>
      <c r="D10" s="24"/>
      <c r="E10" s="24"/>
      <c r="F10" s="25">
        <f>SUM(D10:E10)</f>
        <v>0</v>
      </c>
    </row>
    <row r="11" spans="1:7" ht="13.5" customHeight="1" x14ac:dyDescent="0.25">
      <c r="A11" s="26"/>
      <c r="B11" s="27"/>
      <c r="C11" s="27"/>
      <c r="D11" s="28"/>
      <c r="E11" s="28"/>
      <c r="F11" s="29"/>
    </row>
    <row r="12" spans="1:7" ht="13.5" customHeight="1" x14ac:dyDescent="0.25">
      <c r="A12" s="12" t="s">
        <v>47</v>
      </c>
      <c r="B12" s="12"/>
      <c r="C12" s="12"/>
      <c r="D12" s="30">
        <f>SUM(D9:D11)</f>
        <v>0</v>
      </c>
      <c r="E12" s="30">
        <f>SUM(E9:E11)</f>
        <v>0</v>
      </c>
      <c r="F12" s="30">
        <f>SUM(D12:E12)</f>
        <v>0</v>
      </c>
      <c r="G12" s="25"/>
    </row>
    <row r="13" spans="1:7" ht="13.5" customHeight="1" x14ac:dyDescent="0.25">
      <c r="A13" s="150"/>
      <c r="B13" s="150"/>
      <c r="C13" s="20"/>
      <c r="D13" s="25"/>
      <c r="E13" s="25"/>
      <c r="F13" s="25"/>
    </row>
    <row r="14" spans="1:7" ht="13.5" customHeight="1" x14ac:dyDescent="0.25">
      <c r="A14" s="145" t="s">
        <v>48</v>
      </c>
      <c r="B14" s="145"/>
      <c r="C14" s="22"/>
      <c r="D14" s="23"/>
      <c r="E14" s="23"/>
      <c r="F14" s="14" t="s">
        <v>28</v>
      </c>
    </row>
    <row r="15" spans="1:7" ht="13.5" customHeight="1" x14ac:dyDescent="0.25">
      <c r="A15" s="150"/>
      <c r="B15" s="150"/>
      <c r="C15" s="20"/>
      <c r="D15" s="13"/>
    </row>
    <row r="16" spans="1:7" ht="13.5" customHeight="1" x14ac:dyDescent="0.25">
      <c r="A16" s="143" t="s">
        <v>60</v>
      </c>
      <c r="B16" s="143"/>
      <c r="C16" s="21"/>
      <c r="D16" s="24"/>
      <c r="E16" s="24"/>
      <c r="F16" s="25">
        <f>SUM(D16:E16)</f>
        <v>0</v>
      </c>
    </row>
    <row r="17" spans="1:6" ht="13.5" customHeight="1" x14ac:dyDescent="0.25">
      <c r="A17" s="146" t="s">
        <v>61</v>
      </c>
      <c r="B17" s="143"/>
      <c r="C17" s="21"/>
      <c r="D17" s="24"/>
      <c r="E17" s="24"/>
      <c r="F17" s="25">
        <f>SUM(D17:E17)</f>
        <v>0</v>
      </c>
    </row>
    <row r="18" spans="1:6" ht="13.5" customHeight="1" x14ac:dyDescent="0.25">
      <c r="A18" s="26"/>
      <c r="B18" s="27"/>
      <c r="C18" s="27"/>
      <c r="D18" s="28"/>
      <c r="E18" s="28"/>
      <c r="F18" s="29"/>
    </row>
    <row r="19" spans="1:6" ht="13.5" customHeight="1" x14ac:dyDescent="0.25">
      <c r="A19" s="12" t="s">
        <v>49</v>
      </c>
      <c r="B19" s="12"/>
      <c r="C19" s="12"/>
      <c r="D19" s="30">
        <f>SUM(D16:D18)</f>
        <v>0</v>
      </c>
      <c r="E19" s="30">
        <f>SUM(E16:E18)</f>
        <v>0</v>
      </c>
      <c r="F19" s="30">
        <f>SUM(D19:E19)</f>
        <v>0</v>
      </c>
    </row>
    <row r="20" spans="1:6" ht="13.5" customHeight="1" x14ac:dyDescent="0.25">
      <c r="A20" s="147"/>
      <c r="B20" s="147"/>
      <c r="C20" s="27"/>
      <c r="D20" s="28"/>
      <c r="E20" s="28"/>
      <c r="F20" s="29"/>
    </row>
    <row r="21" spans="1:6" ht="13.5" customHeight="1" x14ac:dyDescent="0.25">
      <c r="A21" s="145" t="s">
        <v>50</v>
      </c>
      <c r="B21" s="145"/>
      <c r="C21" s="21"/>
      <c r="D21" s="31">
        <f>D12+D19</f>
        <v>0</v>
      </c>
      <c r="E21" s="31">
        <f>E12+E19</f>
        <v>0</v>
      </c>
      <c r="F21" s="31">
        <f>SUM(D21:E21)</f>
        <v>0</v>
      </c>
    </row>
    <row r="22" spans="1:6" ht="13.5" customHeight="1" x14ac:dyDescent="0.25">
      <c r="A22" s="143"/>
      <c r="B22" s="143"/>
      <c r="C22" s="21"/>
      <c r="D22" s="25"/>
      <c r="E22" s="25"/>
      <c r="F22" s="25"/>
    </row>
    <row r="23" spans="1:6" ht="13.5" customHeight="1" x14ac:dyDescent="0.25">
      <c r="A23" s="22" t="s">
        <v>12</v>
      </c>
      <c r="B23" s="21"/>
      <c r="C23" s="21"/>
      <c r="D23" s="31"/>
      <c r="E23" s="31"/>
      <c r="F23" s="31"/>
    </row>
    <row r="24" spans="1:6" ht="13.5" customHeight="1" x14ac:dyDescent="0.25">
      <c r="A24" s="21"/>
      <c r="B24" s="21"/>
      <c r="C24" s="21"/>
      <c r="D24" s="25"/>
      <c r="E24" s="25"/>
      <c r="F24" s="25"/>
    </row>
    <row r="25" spans="1:6" ht="13.5" customHeight="1" x14ac:dyDescent="0.25">
      <c r="A25" s="143" t="s">
        <v>60</v>
      </c>
      <c r="B25" s="143"/>
      <c r="C25" s="21"/>
      <c r="D25" s="24"/>
      <c r="E25" s="24"/>
      <c r="F25" s="25">
        <f t="shared" ref="F25:F26" si="0">SUM(D25:E25)</f>
        <v>0</v>
      </c>
    </row>
    <row r="26" spans="1:6" ht="13.5" customHeight="1" x14ac:dyDescent="0.25">
      <c r="A26" s="146" t="s">
        <v>61</v>
      </c>
      <c r="B26" s="143"/>
      <c r="C26" s="21"/>
      <c r="D26" s="24"/>
      <c r="E26" s="24"/>
      <c r="F26" s="25">
        <f t="shared" si="0"/>
        <v>0</v>
      </c>
    </row>
    <row r="27" spans="1:6" ht="13.5" customHeight="1" x14ac:dyDescent="0.25">
      <c r="A27" s="21"/>
      <c r="B27" s="21"/>
      <c r="C27" s="21"/>
      <c r="D27" s="25"/>
      <c r="E27" s="25"/>
      <c r="F27" s="25"/>
    </row>
    <row r="28" spans="1:6" ht="13.5" customHeight="1" x14ac:dyDescent="0.25">
      <c r="A28" s="145" t="s">
        <v>51</v>
      </c>
      <c r="B28" s="145"/>
      <c r="C28" s="21"/>
      <c r="D28" s="31">
        <f>SUM(D25:D27)</f>
        <v>0</v>
      </c>
      <c r="E28" s="31">
        <f>SUM(E25:E27)</f>
        <v>0</v>
      </c>
      <c r="F28" s="31">
        <f>SUM(F25:F27)</f>
        <v>0</v>
      </c>
    </row>
    <row r="29" spans="1:6" ht="13.5" customHeight="1" x14ac:dyDescent="0.25">
      <c r="A29" s="143"/>
      <c r="B29" s="143"/>
      <c r="C29" s="21"/>
      <c r="D29" s="25"/>
      <c r="E29" s="25"/>
      <c r="F29" s="25"/>
    </row>
    <row r="30" spans="1:6" ht="13.5" customHeight="1" x14ac:dyDescent="0.25">
      <c r="A30" s="145" t="s">
        <v>52</v>
      </c>
      <c r="B30" s="145"/>
      <c r="C30" s="21"/>
      <c r="D30" s="25"/>
      <c r="E30" s="25"/>
      <c r="F30" s="25"/>
    </row>
    <row r="31" spans="1:6" ht="13.5" customHeight="1" x14ac:dyDescent="0.25">
      <c r="A31" s="22"/>
      <c r="B31" s="22"/>
      <c r="C31" s="21"/>
      <c r="D31" s="25"/>
      <c r="E31" s="25"/>
      <c r="F31" s="25"/>
    </row>
    <row r="32" spans="1:6" ht="13.5" customHeight="1" x14ac:dyDescent="0.25">
      <c r="A32" s="143" t="s">
        <v>60</v>
      </c>
      <c r="B32" s="143"/>
      <c r="C32" s="21"/>
      <c r="D32" s="24"/>
      <c r="E32" s="24"/>
      <c r="F32" s="25">
        <f>SUM(D32:E32)</f>
        <v>0</v>
      </c>
    </row>
    <row r="33" spans="1:7" ht="13.5" customHeight="1" x14ac:dyDescent="0.25">
      <c r="A33" s="146" t="s">
        <v>61</v>
      </c>
      <c r="B33" s="143"/>
      <c r="C33" s="21"/>
      <c r="D33" s="24"/>
      <c r="E33" s="24"/>
      <c r="F33" s="25">
        <f>SUM(D33:E33)</f>
        <v>0</v>
      </c>
    </row>
    <row r="34" spans="1:7" ht="13.5" customHeight="1" x14ac:dyDescent="0.25">
      <c r="A34" s="143"/>
      <c r="B34" s="143"/>
      <c r="C34" s="21"/>
      <c r="D34" s="25"/>
      <c r="E34" s="25"/>
      <c r="F34" s="25"/>
    </row>
    <row r="35" spans="1:7" ht="13.5" customHeight="1" x14ac:dyDescent="0.25">
      <c r="A35" s="143" t="s">
        <v>53</v>
      </c>
      <c r="B35" s="143"/>
      <c r="C35" s="21"/>
      <c r="D35" s="30">
        <f>SUM(D32:D34)</f>
        <v>0</v>
      </c>
      <c r="E35" s="30">
        <f>SUM(E32:E34)</f>
        <v>0</v>
      </c>
      <c r="F35" s="30">
        <f>SUM(D35:E35)</f>
        <v>0</v>
      </c>
    </row>
    <row r="36" spans="1:7" ht="13.5" customHeight="1" x14ac:dyDescent="0.25">
      <c r="A36" s="143"/>
      <c r="B36" s="143"/>
      <c r="C36" s="21"/>
      <c r="D36" s="25"/>
      <c r="E36" s="25"/>
      <c r="F36" s="25"/>
    </row>
    <row r="37" spans="1:7" ht="13.5" customHeight="1" x14ac:dyDescent="0.25">
      <c r="A37" s="144" t="s">
        <v>54</v>
      </c>
      <c r="B37" s="144"/>
      <c r="C37" s="21"/>
      <c r="D37" s="32">
        <f>D28+D35</f>
        <v>0</v>
      </c>
      <c r="E37" s="32">
        <f>E28+E35</f>
        <v>0</v>
      </c>
      <c r="F37" s="32">
        <f>SUM(D37:E37)</f>
        <v>0</v>
      </c>
      <c r="G37" s="31"/>
    </row>
    <row r="38" spans="1:7" ht="13.5" customHeight="1" x14ac:dyDescent="0.25">
      <c r="A38" s="143"/>
      <c r="B38" s="143"/>
      <c r="C38" s="21"/>
      <c r="D38" s="25"/>
      <c r="E38" s="25"/>
      <c r="F38" s="25"/>
    </row>
    <row r="39" spans="1:7" ht="13.5" customHeight="1" x14ac:dyDescent="0.25">
      <c r="A39" s="145" t="s">
        <v>66</v>
      </c>
      <c r="B39" s="145"/>
      <c r="C39" s="21"/>
      <c r="D39" s="31">
        <f>D21-D37</f>
        <v>0</v>
      </c>
      <c r="E39" s="31">
        <f>E21-E37</f>
        <v>0</v>
      </c>
      <c r="F39" s="31">
        <f>SUM(D39:E39)</f>
        <v>0</v>
      </c>
    </row>
    <row r="40" spans="1:7" ht="13.5" customHeight="1" x14ac:dyDescent="0.25">
      <c r="A40" s="35"/>
      <c r="B40" s="35"/>
      <c r="C40" s="34"/>
      <c r="D40" s="31"/>
      <c r="E40" s="31"/>
      <c r="F40" s="31"/>
    </row>
    <row r="41" spans="1:7" ht="13.5" customHeight="1" x14ac:dyDescent="0.25">
      <c r="A41" s="35" t="s">
        <v>67</v>
      </c>
      <c r="B41" s="35"/>
      <c r="C41" s="34"/>
      <c r="D41" s="31">
        <f>D39+D46</f>
        <v>0</v>
      </c>
      <c r="E41" s="31">
        <f>E39+E46</f>
        <v>0</v>
      </c>
      <c r="F41" s="67">
        <f>SUM(D41:E41)</f>
        <v>0</v>
      </c>
    </row>
    <row r="42" spans="1:7" x14ac:dyDescent="0.25">
      <c r="A42" s="65"/>
      <c r="B42" s="65"/>
      <c r="C42" s="65"/>
      <c r="D42" s="66"/>
      <c r="E42" s="66"/>
      <c r="F42" s="66"/>
    </row>
    <row r="43" spans="1:7" x14ac:dyDescent="0.25">
      <c r="D43" s="25"/>
      <c r="E43" s="25"/>
      <c r="F43" s="25"/>
    </row>
    <row r="44" spans="1:7" x14ac:dyDescent="0.25">
      <c r="A44" s="12" t="s">
        <v>62</v>
      </c>
      <c r="D44" s="13"/>
    </row>
    <row r="45" spans="1:7" x14ac:dyDescent="0.25">
      <c r="D45" s="13"/>
    </row>
    <row r="46" spans="1:7" x14ac:dyDescent="0.25">
      <c r="A46" s="12" t="s">
        <v>63</v>
      </c>
      <c r="B46" s="12"/>
      <c r="C46" s="12"/>
      <c r="D46" s="118"/>
      <c r="E46" s="118"/>
      <c r="F46" s="33">
        <f>SUM(D46:E46)</f>
        <v>0</v>
      </c>
    </row>
    <row r="47" spans="1:7" x14ac:dyDescent="0.25">
      <c r="D47" s="13"/>
    </row>
    <row r="48" spans="1:7" x14ac:dyDescent="0.25">
      <c r="A48" s="9" t="s">
        <v>64</v>
      </c>
      <c r="D48" s="119"/>
    </row>
    <row r="49" spans="1:6" x14ac:dyDescent="0.25">
      <c r="D49" s="13"/>
    </row>
    <row r="50" spans="1:6" x14ac:dyDescent="0.25">
      <c r="D50" s="13"/>
    </row>
    <row r="51" spans="1:6" x14ac:dyDescent="0.25">
      <c r="D51" s="13"/>
    </row>
    <row r="52" spans="1:6" x14ac:dyDescent="0.25">
      <c r="D52" s="13"/>
    </row>
    <row r="53" spans="1:6" x14ac:dyDescent="0.25">
      <c r="A53" s="12"/>
      <c r="B53" s="12"/>
      <c r="C53" s="12"/>
      <c r="D53" s="33"/>
    </row>
    <row r="54" spans="1:6" x14ac:dyDescent="0.25">
      <c r="D54" s="13"/>
    </row>
    <row r="56" spans="1:6" x14ac:dyDescent="0.25">
      <c r="D56" s="13"/>
    </row>
    <row r="58" spans="1:6" x14ac:dyDescent="0.25">
      <c r="D58" s="25"/>
      <c r="E58" s="25"/>
      <c r="F58" s="25"/>
    </row>
    <row r="59" spans="1:6" x14ac:dyDescent="0.25">
      <c r="D59" s="25"/>
      <c r="E59" s="25"/>
      <c r="F59" s="25"/>
    </row>
    <row r="60" spans="1:6" x14ac:dyDescent="0.25">
      <c r="D60" s="25"/>
      <c r="E60" s="25"/>
      <c r="F60" s="25"/>
    </row>
    <row r="61" spans="1:6" x14ac:dyDescent="0.25">
      <c r="D61" s="25"/>
      <c r="E61" s="25"/>
      <c r="F61" s="25"/>
    </row>
    <row r="62" spans="1:6" x14ac:dyDescent="0.25">
      <c r="D62" s="25"/>
      <c r="E62" s="25"/>
      <c r="F62" s="25"/>
    </row>
    <row r="63" spans="1:6" x14ac:dyDescent="0.25">
      <c r="D63" s="25"/>
      <c r="E63" s="25"/>
      <c r="F63" s="25"/>
    </row>
    <row r="64" spans="1:6" x14ac:dyDescent="0.25">
      <c r="D64" s="25"/>
      <c r="E64" s="25"/>
      <c r="F64" s="25"/>
    </row>
    <row r="65" spans="4:6" x14ac:dyDescent="0.25">
      <c r="D65" s="25"/>
      <c r="E65" s="25"/>
      <c r="F65" s="25"/>
    </row>
    <row r="66" spans="4:6" x14ac:dyDescent="0.25">
      <c r="D66" s="25"/>
      <c r="E66" s="25"/>
      <c r="F66" s="25"/>
    </row>
    <row r="67" spans="4:6" x14ac:dyDescent="0.25">
      <c r="D67" s="25"/>
      <c r="E67" s="25"/>
      <c r="F67" s="25"/>
    </row>
    <row r="68" spans="4:6" x14ac:dyDescent="0.25">
      <c r="D68" s="25"/>
      <c r="E68" s="25"/>
      <c r="F68" s="25"/>
    </row>
    <row r="69" spans="4:6" x14ac:dyDescent="0.25">
      <c r="D69" s="25"/>
      <c r="E69" s="25"/>
      <c r="F69" s="25"/>
    </row>
    <row r="70" spans="4:6" x14ac:dyDescent="0.25">
      <c r="D70" s="25"/>
      <c r="E70" s="25"/>
      <c r="F70" s="25"/>
    </row>
    <row r="71" spans="4:6" x14ac:dyDescent="0.25">
      <c r="D71" s="25"/>
      <c r="E71" s="25"/>
      <c r="F71" s="25"/>
    </row>
    <row r="72" spans="4:6" x14ac:dyDescent="0.25">
      <c r="D72" s="25"/>
      <c r="E72" s="25"/>
      <c r="F72" s="25"/>
    </row>
    <row r="73" spans="4:6" x14ac:dyDescent="0.25">
      <c r="D73" s="25"/>
      <c r="E73" s="25"/>
      <c r="F73" s="25"/>
    </row>
    <row r="74" spans="4:6" x14ac:dyDescent="0.25">
      <c r="D74" s="25"/>
      <c r="E74" s="25"/>
      <c r="F74" s="25"/>
    </row>
    <row r="75" spans="4:6" x14ac:dyDescent="0.25">
      <c r="D75" s="25"/>
      <c r="E75" s="25"/>
      <c r="F75" s="25"/>
    </row>
    <row r="76" spans="4:6" x14ac:dyDescent="0.25">
      <c r="D76" s="25"/>
      <c r="E76" s="25"/>
      <c r="F76" s="25"/>
    </row>
    <row r="77" spans="4:6" x14ac:dyDescent="0.25">
      <c r="D77" s="25"/>
      <c r="E77" s="25"/>
      <c r="F77" s="25"/>
    </row>
    <row r="78" spans="4:6" x14ac:dyDescent="0.25">
      <c r="D78" s="25"/>
      <c r="E78" s="25"/>
      <c r="F78" s="25"/>
    </row>
    <row r="79" spans="4:6" x14ac:dyDescent="0.25">
      <c r="D79" s="25"/>
      <c r="E79" s="25"/>
      <c r="F79" s="25"/>
    </row>
    <row r="80" spans="4:6" x14ac:dyDescent="0.25">
      <c r="D80" s="25"/>
      <c r="E80" s="25"/>
      <c r="F80" s="25"/>
    </row>
    <row r="81" spans="1:6" x14ac:dyDescent="0.25">
      <c r="D81" s="25"/>
      <c r="E81" s="25"/>
      <c r="F81" s="25"/>
    </row>
    <row r="82" spans="1:6" x14ac:dyDescent="0.25">
      <c r="D82" s="25"/>
      <c r="E82" s="25"/>
      <c r="F82" s="25"/>
    </row>
    <row r="83" spans="1:6" x14ac:dyDescent="0.25">
      <c r="D83" s="25"/>
      <c r="E83" s="25"/>
      <c r="F83" s="25"/>
    </row>
    <row r="84" spans="1:6" x14ac:dyDescent="0.25">
      <c r="D84" s="25"/>
      <c r="E84" s="25"/>
      <c r="F84" s="25"/>
    </row>
    <row r="85" spans="1:6" x14ac:dyDescent="0.25">
      <c r="D85" s="25"/>
      <c r="E85" s="25"/>
      <c r="F85" s="25"/>
    </row>
    <row r="86" spans="1:6" x14ac:dyDescent="0.25">
      <c r="D86" s="25"/>
      <c r="E86" s="25"/>
      <c r="F86" s="25"/>
    </row>
    <row r="87" spans="1:6" x14ac:dyDescent="0.25">
      <c r="D87" s="25"/>
      <c r="E87" s="25"/>
      <c r="F87" s="25"/>
    </row>
    <row r="88" spans="1:6" x14ac:dyDescent="0.25">
      <c r="D88" s="25"/>
      <c r="E88" s="25"/>
      <c r="F88" s="25"/>
    </row>
    <row r="89" spans="1:6" x14ac:dyDescent="0.25">
      <c r="D89" s="25"/>
      <c r="E89" s="25"/>
      <c r="F89" s="25"/>
    </row>
    <row r="90" spans="1:6" x14ac:dyDescent="0.25">
      <c r="D90" s="25"/>
      <c r="E90" s="25"/>
      <c r="F90" s="25"/>
    </row>
    <row r="91" spans="1:6" x14ac:dyDescent="0.25">
      <c r="A91" s="12"/>
      <c r="B91" s="12"/>
      <c r="C91" s="12"/>
      <c r="D91" s="25"/>
      <c r="E91" s="25"/>
      <c r="F91" s="31"/>
    </row>
    <row r="92" spans="1:6" x14ac:dyDescent="0.25">
      <c r="D92" s="25"/>
      <c r="E92" s="25"/>
      <c r="F92" s="25"/>
    </row>
    <row r="93" spans="1:6" x14ac:dyDescent="0.25">
      <c r="D93" s="25"/>
      <c r="E93" s="25"/>
      <c r="F93" s="25"/>
    </row>
    <row r="94" spans="1:6" x14ac:dyDescent="0.25">
      <c r="D94" s="25"/>
      <c r="E94" s="25"/>
      <c r="F94" s="25"/>
    </row>
    <row r="95" spans="1:6" x14ac:dyDescent="0.25">
      <c r="D95" s="25"/>
      <c r="E95" s="25"/>
      <c r="F95" s="25"/>
    </row>
    <row r="96" spans="1:6" x14ac:dyDescent="0.25">
      <c r="D96" s="25"/>
      <c r="E96" s="25"/>
      <c r="F96" s="25"/>
    </row>
    <row r="97" spans="4:6" x14ac:dyDescent="0.25">
      <c r="D97" s="25"/>
      <c r="E97" s="25"/>
      <c r="F97" s="25"/>
    </row>
    <row r="98" spans="4:6" x14ac:dyDescent="0.25">
      <c r="D98" s="25"/>
      <c r="E98" s="25"/>
      <c r="F98" s="25"/>
    </row>
    <row r="99" spans="4:6" x14ac:dyDescent="0.25">
      <c r="D99" s="25"/>
      <c r="E99" s="25"/>
      <c r="F99" s="25"/>
    </row>
    <row r="100" spans="4:6" x14ac:dyDescent="0.25">
      <c r="D100" s="25"/>
      <c r="E100" s="25"/>
      <c r="F100" s="25"/>
    </row>
    <row r="101" spans="4:6" x14ac:dyDescent="0.25">
      <c r="D101" s="25"/>
      <c r="E101" s="25"/>
      <c r="F101" s="25"/>
    </row>
    <row r="102" spans="4:6" x14ac:dyDescent="0.25">
      <c r="D102" s="25"/>
      <c r="E102" s="25"/>
      <c r="F102" s="25"/>
    </row>
    <row r="103" spans="4:6" x14ac:dyDescent="0.25">
      <c r="D103" s="25"/>
      <c r="E103" s="25"/>
      <c r="F103" s="25"/>
    </row>
    <row r="104" spans="4:6" x14ac:dyDescent="0.25">
      <c r="D104" s="25"/>
      <c r="E104" s="25"/>
      <c r="F104" s="25"/>
    </row>
    <row r="105" spans="4:6" x14ac:dyDescent="0.25">
      <c r="D105" s="25"/>
      <c r="E105" s="25"/>
      <c r="F105" s="25"/>
    </row>
    <row r="106" spans="4:6" x14ac:dyDescent="0.25">
      <c r="D106" s="25"/>
      <c r="E106" s="25"/>
      <c r="F106" s="25"/>
    </row>
    <row r="107" spans="4:6" x14ac:dyDescent="0.25">
      <c r="D107" s="25"/>
      <c r="E107" s="25"/>
      <c r="F107" s="25"/>
    </row>
    <row r="108" spans="4:6" x14ac:dyDescent="0.25">
      <c r="D108" s="25"/>
      <c r="E108" s="25"/>
      <c r="F108" s="25"/>
    </row>
    <row r="109" spans="4:6" x14ac:dyDescent="0.25">
      <c r="D109" s="25"/>
      <c r="E109" s="25"/>
      <c r="F109" s="25"/>
    </row>
    <row r="110" spans="4:6" x14ac:dyDescent="0.25">
      <c r="D110" s="25"/>
      <c r="E110" s="25"/>
      <c r="F110" s="25"/>
    </row>
    <row r="111" spans="4:6" x14ac:dyDescent="0.25">
      <c r="D111" s="25"/>
      <c r="E111" s="25"/>
      <c r="F111" s="25"/>
    </row>
    <row r="112" spans="4:6" x14ac:dyDescent="0.25">
      <c r="D112" s="25"/>
      <c r="E112" s="25"/>
      <c r="F112" s="25"/>
    </row>
    <row r="113" spans="4:6" x14ac:dyDescent="0.25">
      <c r="D113" s="25"/>
      <c r="E113" s="25"/>
      <c r="F113" s="25"/>
    </row>
    <row r="114" spans="4:6" x14ac:dyDescent="0.25">
      <c r="D114" s="25"/>
      <c r="E114" s="25"/>
      <c r="F114" s="25"/>
    </row>
    <row r="115" spans="4:6" x14ac:dyDescent="0.25">
      <c r="D115" s="25"/>
      <c r="E115" s="25"/>
      <c r="F115" s="25"/>
    </row>
    <row r="116" spans="4:6" x14ac:dyDescent="0.25">
      <c r="D116" s="25"/>
      <c r="E116" s="25"/>
      <c r="F116" s="25"/>
    </row>
    <row r="117" spans="4:6" x14ac:dyDescent="0.25">
      <c r="D117" s="25"/>
      <c r="E117" s="25"/>
      <c r="F117" s="25"/>
    </row>
    <row r="118" spans="4:6" x14ac:dyDescent="0.25">
      <c r="D118" s="25"/>
      <c r="E118" s="25"/>
      <c r="F118" s="25"/>
    </row>
    <row r="119" spans="4:6" x14ac:dyDescent="0.25">
      <c r="D119" s="25"/>
      <c r="E119" s="25"/>
      <c r="F119" s="25"/>
    </row>
    <row r="120" spans="4:6" x14ac:dyDescent="0.25">
      <c r="D120" s="25"/>
      <c r="E120" s="25"/>
      <c r="F120" s="25"/>
    </row>
    <row r="121" spans="4:6" x14ac:dyDescent="0.25">
      <c r="D121" s="25"/>
      <c r="E121" s="25"/>
      <c r="F121" s="25"/>
    </row>
    <row r="122" spans="4:6" x14ac:dyDescent="0.25">
      <c r="D122" s="25"/>
      <c r="E122" s="25"/>
      <c r="F122" s="25"/>
    </row>
    <row r="123" spans="4:6" x14ac:dyDescent="0.25">
      <c r="D123" s="25"/>
      <c r="E123" s="25"/>
      <c r="F123" s="25"/>
    </row>
    <row r="124" spans="4:6" x14ac:dyDescent="0.25">
      <c r="D124" s="25"/>
      <c r="E124" s="25"/>
      <c r="F124" s="25"/>
    </row>
    <row r="125" spans="4:6" x14ac:dyDescent="0.25">
      <c r="D125" s="25"/>
      <c r="E125" s="25"/>
      <c r="F125" s="25"/>
    </row>
    <row r="126" spans="4:6" x14ac:dyDescent="0.25">
      <c r="D126" s="25"/>
      <c r="E126" s="25"/>
      <c r="F126" s="25"/>
    </row>
    <row r="127" spans="4:6" x14ac:dyDescent="0.25">
      <c r="D127" s="25"/>
      <c r="E127" s="25"/>
      <c r="F127" s="25"/>
    </row>
    <row r="128" spans="4:6" x14ac:dyDescent="0.25">
      <c r="D128" s="25"/>
      <c r="E128" s="25"/>
      <c r="F128" s="25"/>
    </row>
    <row r="129" spans="4:6" x14ac:dyDescent="0.25">
      <c r="D129" s="25"/>
      <c r="E129" s="25"/>
      <c r="F129" s="25"/>
    </row>
    <row r="130" spans="4:6" x14ac:dyDescent="0.25">
      <c r="D130" s="25"/>
      <c r="E130" s="25"/>
      <c r="F130" s="25"/>
    </row>
    <row r="131" spans="4:6" x14ac:dyDescent="0.25">
      <c r="D131" s="25"/>
      <c r="E131" s="25"/>
      <c r="F131" s="25"/>
    </row>
    <row r="132" spans="4:6" x14ac:dyDescent="0.25">
      <c r="D132" s="25"/>
      <c r="E132" s="25"/>
      <c r="F132" s="25"/>
    </row>
    <row r="133" spans="4:6" x14ac:dyDescent="0.25">
      <c r="D133" s="25"/>
      <c r="E133" s="25"/>
      <c r="F133" s="25"/>
    </row>
    <row r="134" spans="4:6" x14ac:dyDescent="0.25">
      <c r="D134" s="25"/>
      <c r="E134" s="25"/>
      <c r="F134" s="25"/>
    </row>
    <row r="135" spans="4:6" x14ac:dyDescent="0.25">
      <c r="D135" s="25"/>
      <c r="E135" s="25"/>
      <c r="F135" s="25"/>
    </row>
  </sheetData>
  <sheetProtection sheet="1" objects="1" scenarios="1"/>
  <mergeCells count="29">
    <mergeCell ref="A16:B16"/>
    <mergeCell ref="A2:B2"/>
    <mergeCell ref="A4:B4"/>
    <mergeCell ref="E5:F5"/>
    <mergeCell ref="A6:B6"/>
    <mergeCell ref="A7:B7"/>
    <mergeCell ref="A8:B8"/>
    <mergeCell ref="A9:B9"/>
    <mergeCell ref="A10:B10"/>
    <mergeCell ref="A13:B13"/>
    <mergeCell ref="A14:B14"/>
    <mergeCell ref="A15:B15"/>
    <mergeCell ref="A34:B34"/>
    <mergeCell ref="A17:B17"/>
    <mergeCell ref="A20:B20"/>
    <mergeCell ref="A21:B21"/>
    <mergeCell ref="A22:B22"/>
    <mergeCell ref="A25:B25"/>
    <mergeCell ref="A26:B26"/>
    <mergeCell ref="A28:B28"/>
    <mergeCell ref="A29:B29"/>
    <mergeCell ref="A30:B30"/>
    <mergeCell ref="A32:B32"/>
    <mergeCell ref="A33:B33"/>
    <mergeCell ref="A35:B35"/>
    <mergeCell ref="A36:B36"/>
    <mergeCell ref="A37:B37"/>
    <mergeCell ref="A38:B38"/>
    <mergeCell ref="A39:B39"/>
  </mergeCells>
  <pageMargins left="0.23622047244094491" right="0.19685039370078741" top="0.15748031496062992" bottom="0.15748031496062992" header="0.15748031496062992" footer="0.15748031496062992"/>
  <pageSetup paperSize="9" fitToHeight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26"/>
  <sheetViews>
    <sheetView zoomScale="125" workbookViewId="0">
      <pane xSplit="1" ySplit="1" topLeftCell="B2" activePane="bottomRight" state="frozenSplit"/>
      <selection pane="topRight" activeCell="B1" sqref="B1"/>
      <selection pane="bottomLeft" activeCell="A2" sqref="A2"/>
      <selection pane="bottomRight" activeCell="C14" sqref="C14:D14"/>
    </sheetView>
  </sheetViews>
  <sheetFormatPr baseColWidth="10" defaultColWidth="16.75" defaultRowHeight="15.6" x14ac:dyDescent="0.3"/>
  <cols>
    <col min="1" max="1" width="10.625" style="4" customWidth="1"/>
    <col min="2" max="2" width="40.625" style="1" customWidth="1"/>
    <col min="3" max="6" width="10.125" style="1" customWidth="1"/>
    <col min="7" max="7" width="16.625" style="1" customWidth="1"/>
    <col min="8" max="16384" width="16.75" style="1"/>
  </cols>
  <sheetData>
    <row r="1" spans="1:9" ht="21" x14ac:dyDescent="0.4">
      <c r="A1" s="116" t="s">
        <v>80</v>
      </c>
      <c r="B1" s="116"/>
      <c r="C1" s="116"/>
      <c r="D1" s="116"/>
      <c r="E1" s="116"/>
      <c r="F1" s="116"/>
      <c r="G1" s="116"/>
      <c r="H1" s="116"/>
      <c r="I1" s="116"/>
    </row>
    <row r="2" spans="1:9" x14ac:dyDescent="0.3">
      <c r="C2" s="7"/>
      <c r="D2" s="7"/>
      <c r="E2" s="7"/>
      <c r="F2" s="7"/>
      <c r="G2" s="8"/>
    </row>
    <row r="3" spans="1:9" x14ac:dyDescent="0.3">
      <c r="A3" s="72" t="s">
        <v>2</v>
      </c>
      <c r="B3" s="72" t="s">
        <v>3</v>
      </c>
      <c r="C3" s="133" t="s">
        <v>4</v>
      </c>
      <c r="D3" s="133"/>
      <c r="E3" s="133" t="s">
        <v>5</v>
      </c>
      <c r="F3" s="133"/>
      <c r="G3" s="134" t="s">
        <v>6</v>
      </c>
    </row>
    <row r="4" spans="1:9" s="2" customFormat="1" ht="19.05" customHeight="1" x14ac:dyDescent="0.25">
      <c r="A4" s="72"/>
      <c r="B4" s="69"/>
      <c r="C4" s="72" t="s">
        <v>70</v>
      </c>
      <c r="D4" s="72" t="s">
        <v>71</v>
      </c>
      <c r="E4" s="72" t="s">
        <v>70</v>
      </c>
      <c r="F4" s="72" t="s">
        <v>71</v>
      </c>
      <c r="G4" s="134"/>
    </row>
    <row r="5" spans="1:9" s="2" customFormat="1" ht="12.6" customHeight="1" x14ac:dyDescent="0.25">
      <c r="A5" s="72"/>
      <c r="B5" s="69"/>
      <c r="C5" s="72"/>
      <c r="D5" s="72"/>
      <c r="E5" s="72"/>
      <c r="F5" s="72"/>
      <c r="G5" s="117"/>
    </row>
    <row r="6" spans="1:9" s="2" customFormat="1" ht="19.05" customHeight="1" x14ac:dyDescent="0.2">
      <c r="A6" s="73">
        <v>42004</v>
      </c>
      <c r="B6" s="74" t="s">
        <v>55</v>
      </c>
      <c r="C6" s="75">
        <v>10126</v>
      </c>
      <c r="D6" s="107"/>
      <c r="E6" s="108">
        <v>40190</v>
      </c>
      <c r="F6" s="75">
        <v>91000</v>
      </c>
      <c r="G6" s="76">
        <f>'TB FONDS IPM2015'!F9</f>
        <v>0</v>
      </c>
    </row>
    <row r="7" spans="1:9" s="2" customFormat="1" ht="19.05" customHeight="1" x14ac:dyDescent="0.2">
      <c r="A7" s="73">
        <f>A6</f>
        <v>42004</v>
      </c>
      <c r="B7" s="74" t="s">
        <v>56</v>
      </c>
      <c r="C7" s="75">
        <v>10126</v>
      </c>
      <c r="D7" s="107"/>
      <c r="E7" s="108">
        <v>40191</v>
      </c>
      <c r="F7" s="75">
        <v>91000</v>
      </c>
      <c r="G7" s="76">
        <f>'TB FONDS IPM2015'!F10</f>
        <v>0</v>
      </c>
    </row>
    <row r="8" spans="1:9" s="2" customFormat="1" ht="19.05" customHeight="1" x14ac:dyDescent="0.2">
      <c r="A8" s="73">
        <f>A7</f>
        <v>42004</v>
      </c>
      <c r="B8" s="74" t="s">
        <v>57</v>
      </c>
      <c r="C8" s="75">
        <v>10126</v>
      </c>
      <c r="D8" s="107"/>
      <c r="E8" s="75">
        <v>42600.01</v>
      </c>
      <c r="F8" s="109" t="s">
        <v>77</v>
      </c>
      <c r="G8" s="79">
        <f>'TB FONDS IPM2015'!F19</f>
        <v>0</v>
      </c>
    </row>
    <row r="9" spans="1:9" s="2" customFormat="1" ht="19.05" customHeight="1" x14ac:dyDescent="0.2">
      <c r="A9" s="73">
        <f>A8</f>
        <v>42004</v>
      </c>
      <c r="B9" s="74" t="s">
        <v>12</v>
      </c>
      <c r="C9" s="120"/>
      <c r="D9" s="107"/>
      <c r="E9" s="75">
        <v>10126</v>
      </c>
      <c r="F9" s="107"/>
      <c r="G9" s="79">
        <f>'TB FONDS IPM2015'!F28</f>
        <v>0</v>
      </c>
    </row>
    <row r="10" spans="1:9" s="2" customFormat="1" ht="19.05" customHeight="1" x14ac:dyDescent="0.2">
      <c r="A10" s="73">
        <f>A9</f>
        <v>42004</v>
      </c>
      <c r="B10" s="74" t="s">
        <v>58</v>
      </c>
      <c r="C10" s="75">
        <v>31300.03</v>
      </c>
      <c r="D10" s="109" t="s">
        <v>77</v>
      </c>
      <c r="E10" s="75">
        <v>10126</v>
      </c>
      <c r="F10" s="107"/>
      <c r="G10" s="79">
        <f>'TB FONDS IPM2015'!F35</f>
        <v>0</v>
      </c>
    </row>
    <row r="11" spans="1:9" s="69" customFormat="1" ht="24.9" customHeight="1" x14ac:dyDescent="0.25">
      <c r="A11" s="68"/>
      <c r="C11" s="80"/>
      <c r="D11" s="80"/>
      <c r="E11" s="80"/>
      <c r="F11" s="80"/>
      <c r="G11" s="80"/>
    </row>
    <row r="12" spans="1:9" s="89" customFormat="1" ht="24.9" customHeight="1" thickBot="1" x14ac:dyDescent="0.3">
      <c r="A12" s="81"/>
      <c r="B12" s="131" t="s">
        <v>82</v>
      </c>
      <c r="C12" s="132"/>
      <c r="D12" s="132"/>
      <c r="E12" s="132"/>
      <c r="F12" s="102"/>
      <c r="G12" s="69"/>
    </row>
    <row r="13" spans="1:9" s="89" customFormat="1" ht="25.05" customHeight="1" x14ac:dyDescent="0.2">
      <c r="A13" s="82" t="s">
        <v>7</v>
      </c>
      <c r="B13" s="83" t="s">
        <v>3</v>
      </c>
      <c r="C13" s="135" t="s">
        <v>4</v>
      </c>
      <c r="D13" s="135"/>
      <c r="E13" s="135" t="s">
        <v>5</v>
      </c>
      <c r="F13" s="135"/>
      <c r="G13" s="84" t="s">
        <v>8</v>
      </c>
    </row>
    <row r="14" spans="1:9" s="3" customFormat="1" ht="24.9" customHeight="1" x14ac:dyDescent="0.2">
      <c r="A14" s="85">
        <v>41640</v>
      </c>
      <c r="B14" s="86" t="s">
        <v>11</v>
      </c>
      <c r="C14" s="136"/>
      <c r="D14" s="137"/>
      <c r="E14" s="151"/>
      <c r="F14" s="152"/>
      <c r="G14" s="88"/>
    </row>
    <row r="15" spans="1:9" s="3" customFormat="1" ht="20.100000000000001" customHeight="1" x14ac:dyDescent="0.2">
      <c r="A15" s="90">
        <f>A6</f>
        <v>42004</v>
      </c>
      <c r="B15" s="91" t="str">
        <f>B6</f>
        <v>Part aux fonds IPM selon population</v>
      </c>
      <c r="C15" s="138">
        <f>G6</f>
        <v>0</v>
      </c>
      <c r="D15" s="139"/>
      <c r="E15" s="138"/>
      <c r="F15" s="139"/>
      <c r="G15" s="92"/>
    </row>
    <row r="16" spans="1:9" s="3" customFormat="1" ht="20.100000000000001" customHeight="1" x14ac:dyDescent="0.2">
      <c r="A16" s="85">
        <f>A15</f>
        <v>42004</v>
      </c>
      <c r="B16" s="86" t="str">
        <f>B7</f>
        <v>Part aux fonds IPM selon emploi</v>
      </c>
      <c r="C16" s="138">
        <f>G7</f>
        <v>0</v>
      </c>
      <c r="D16" s="139"/>
      <c r="E16" s="138"/>
      <c r="F16" s="139"/>
      <c r="G16" s="88"/>
    </row>
    <row r="17" spans="1:8" s="3" customFormat="1" ht="20.100000000000001" customHeight="1" x14ac:dyDescent="0.2">
      <c r="A17" s="85">
        <f>A16</f>
        <v>42004</v>
      </c>
      <c r="B17" s="86" t="str">
        <f>B8</f>
        <v>Opérations de gestion débit fonds IPM</v>
      </c>
      <c r="C17" s="138">
        <f>G8</f>
        <v>0</v>
      </c>
      <c r="D17" s="139"/>
      <c r="E17" s="138"/>
      <c r="F17" s="139"/>
      <c r="G17" s="88"/>
      <c r="H17" s="6"/>
    </row>
    <row r="18" spans="1:8" s="3" customFormat="1" ht="20.100000000000001" customHeight="1" x14ac:dyDescent="0.2">
      <c r="A18" s="85">
        <f>A17</f>
        <v>42004</v>
      </c>
      <c r="B18" s="86" t="str">
        <f>B9</f>
        <v>Encaissements</v>
      </c>
      <c r="C18" s="138"/>
      <c r="D18" s="139"/>
      <c r="E18" s="138">
        <f>G9</f>
        <v>0</v>
      </c>
      <c r="F18" s="139"/>
      <c r="G18" s="88"/>
    </row>
    <row r="19" spans="1:8" s="3" customFormat="1" ht="20.100000000000001" customHeight="1" thickBot="1" x14ac:dyDescent="0.25">
      <c r="A19" s="85">
        <f t="shared" ref="A19" si="0">A18</f>
        <v>42004</v>
      </c>
      <c r="B19" s="86" t="str">
        <f>B10</f>
        <v>Opérations de gestion crédit fonds IPM</v>
      </c>
      <c r="C19" s="138"/>
      <c r="D19" s="139"/>
      <c r="E19" s="138">
        <f>G10</f>
        <v>0</v>
      </c>
      <c r="F19" s="139"/>
      <c r="G19" s="88"/>
    </row>
    <row r="20" spans="1:8" s="3" customFormat="1" ht="25.05" customHeight="1" thickBot="1" x14ac:dyDescent="0.25">
      <c r="A20" s="95"/>
      <c r="B20" s="96"/>
      <c r="C20" s="140">
        <f>SUM(C14:C19)</f>
        <v>0</v>
      </c>
      <c r="D20" s="141"/>
      <c r="E20" s="142">
        <f>SUM(E18:E19)</f>
        <v>0</v>
      </c>
      <c r="F20" s="141"/>
      <c r="G20" s="97">
        <f>C20-E20</f>
        <v>0</v>
      </c>
    </row>
    <row r="21" spans="1:8" s="2" customFormat="1" ht="25.05" customHeight="1" x14ac:dyDescent="0.2">
      <c r="A21" s="103"/>
      <c r="B21" s="77"/>
      <c r="E21" s="104" t="s">
        <v>65</v>
      </c>
      <c r="F21" s="104"/>
      <c r="G21" s="105">
        <f>'TB FONDS IPM2015'!F41</f>
        <v>0</v>
      </c>
    </row>
    <row r="22" spans="1:8" s="2" customFormat="1" ht="25.05" customHeight="1" x14ac:dyDescent="0.2">
      <c r="A22" s="77"/>
      <c r="B22" s="77"/>
      <c r="C22" s="77"/>
      <c r="D22" s="77"/>
      <c r="F22" s="98" t="str">
        <f>IF(G23=0,"OK","ERREUR")</f>
        <v>OK</v>
      </c>
      <c r="G22" s="106">
        <f>G20-G21</f>
        <v>0</v>
      </c>
    </row>
    <row r="23" spans="1:8" x14ac:dyDescent="0.3">
      <c r="A23" s="68"/>
      <c r="B23" s="69"/>
      <c r="C23" s="69"/>
      <c r="D23" s="69"/>
      <c r="E23" s="69"/>
      <c r="F23" s="69"/>
      <c r="G23" s="99">
        <f>ROUNDDOWN(G22,3)</f>
        <v>0</v>
      </c>
    </row>
    <row r="24" spans="1:8" x14ac:dyDescent="0.3">
      <c r="G24" s="5"/>
    </row>
    <row r="26" spans="1:8" x14ac:dyDescent="0.3">
      <c r="G26" s="5"/>
    </row>
  </sheetData>
  <sheetProtection sheet="1" objects="1" scenarios="1"/>
  <mergeCells count="20">
    <mergeCell ref="C17:D17"/>
    <mergeCell ref="C18:D18"/>
    <mergeCell ref="C19:D19"/>
    <mergeCell ref="C20:D20"/>
    <mergeCell ref="E14:F14"/>
    <mergeCell ref="E15:F15"/>
    <mergeCell ref="E16:F16"/>
    <mergeCell ref="E17:F17"/>
    <mergeCell ref="E18:F18"/>
    <mergeCell ref="E19:F19"/>
    <mergeCell ref="E20:F20"/>
    <mergeCell ref="G3:G4"/>
    <mergeCell ref="C14:D14"/>
    <mergeCell ref="C15:D15"/>
    <mergeCell ref="C16:D16"/>
    <mergeCell ref="B12:E12"/>
    <mergeCell ref="C13:D13"/>
    <mergeCell ref="E13:F13"/>
    <mergeCell ref="C3:D3"/>
    <mergeCell ref="E3:F3"/>
  </mergeCells>
  <pageMargins left="0" right="0" top="0" bottom="0" header="0.51181102362204722" footer="0.51181102362204722"/>
  <pageSetup paperSize="9" orientation="portrait" horizontalDpi="300" verticalDpi="300" r:id="rId1"/>
  <headerFooter alignWithMargins="0"/>
  <ignoredErrors>
    <ignoredError sqref="F8 D1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747D82999AF84A806278DEFE6B11FF" ma:contentTypeVersion="0" ma:contentTypeDescription="Crée un document." ma:contentTypeScope="" ma:versionID="bc071df866b9f2dacb5bbf365da35a85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76d7e535b8622e9ab9004928c56c798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>
      <Value>25</Value>
      <Value>122</Value>
      <Value>121</Value>
    </TaxCatchAll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Etat, droit et finances</TermName>
          <TermId xmlns="http://schemas.microsoft.com/office/infopath/2007/PartnerControls">947cb90d-0fbf-4382-9b7c-7f3e8e6fd3f7</TermId>
        </TermInfo>
      </Terms>
    </pf2f0a5c9c974145b8182a0b51177c44>
    <k5578e8018b54236945b0d1339d2a6f5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Service des communes</TermName>
          <TermId xmlns="http://schemas.microsoft.com/office/infopath/2007/PartnerControls">7ef8d52b-6e7a-45c1-ad7f-2791ac69a743</TermId>
        </TermInfo>
      </Terms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SCOM</TermName>
          <TermId xmlns="http://schemas.microsoft.com/office/infopath/2007/PartnerControls">beaa4e20-5140-4353-9959-2d59772728cb</TermId>
        </TermInfo>
      </Terms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CF36DA2F-3753-4FC3-8A04-39A4D93BA6EE}"/>
</file>

<file path=customXml/itemProps2.xml><?xml version="1.0" encoding="utf-8"?>
<ds:datastoreItem xmlns:ds="http://schemas.openxmlformats.org/officeDocument/2006/customXml" ds:itemID="{E13A7A54-CA87-43BA-9F62-5C5B6CAE43E3}"/>
</file>

<file path=customXml/itemProps3.xml><?xml version="1.0" encoding="utf-8"?>
<ds:datastoreItem xmlns:ds="http://schemas.openxmlformats.org/officeDocument/2006/customXml" ds:itemID="{94BDB2DC-C918-43B2-B5AF-75D22E4BFD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4</vt:i4>
      </vt:variant>
    </vt:vector>
  </HeadingPairs>
  <TitlesOfParts>
    <vt:vector size="8" baseType="lpstr">
      <vt:lpstr>TB IPM2015</vt:lpstr>
      <vt:lpstr>Comptabilisation IPM</vt:lpstr>
      <vt:lpstr>TB FONDS IPM2015</vt:lpstr>
      <vt:lpstr>Comptabilisation Fonds</vt:lpstr>
      <vt:lpstr>'Comptabilisation Fonds'!Zone_d_impression</vt:lpstr>
      <vt:lpstr>'Comptabilisation IPM'!Zone_d_impression</vt:lpstr>
      <vt:lpstr>'TB FONDS IPM2015'!Zone_d_impression</vt:lpstr>
      <vt:lpstr>'TB IPM2015'!Zone_d_impression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Preferred Customer</dc:creator>
  <cp:lastModifiedBy>Tamburini Sandro</cp:lastModifiedBy>
  <cp:lastPrinted>2016-01-06T14:39:45Z</cp:lastPrinted>
  <dcterms:created xsi:type="dcterms:W3CDTF">1997-04-01T16:00:57Z</dcterms:created>
  <dcterms:modified xsi:type="dcterms:W3CDTF">2016-03-14T13:08:30Z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0x010100EE747D82999AF84A806278DEFE6B11FF</vt:lpwstr>
  </property>
  <property fmtid="{D5CDD505-2E9C-101B-9397-08002B2CF9AE}" pid="3" name="Entite">
    <vt:lpwstr>122;#Service des communes|7ef8d52b-6e7a-45c1-ad7f-2791ac69a743</vt:lpwstr>
  </property>
  <property fmtid="{D5CDD505-2E9C-101B-9397-08002B2CF9AE}" pid="4" name="Theme">
    <vt:lpwstr>25;#Etat, droit et finances|947cb90d-0fbf-4382-9b7c-7f3e8e6fd3f7</vt:lpwstr>
  </property>
  <property fmtid="{D5CDD505-2E9C-101B-9397-08002B2CF9AE}" pid="5" name="Departement">
    <vt:lpwstr/>
  </property>
  <property fmtid="{D5CDD505-2E9C-101B-9397-08002B2CF9AE}" pid="6" name="Type du document">
    <vt:lpwstr/>
  </property>
  <property fmtid="{D5CDD505-2E9C-101B-9397-08002B2CF9AE}" pid="7" name="Acronyme">
    <vt:lpwstr>121;#SCOM|beaa4e20-5140-4353-9959-2d59772728cb</vt:lpwstr>
  </property>
</Properties>
</file>