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isotas\Desktop\"/>
    </mc:Choice>
  </mc:AlternateContent>
  <bookViews>
    <workbookView xWindow="0" yWindow="0" windowWidth="20490" windowHeight="7665" firstSheet="1" activeTab="1"/>
  </bookViews>
  <sheets>
    <sheet name="calculs" sheetId="1" state="hidden" r:id="rId1"/>
    <sheet name="ENS 1" sheetId="2" r:id="rId2"/>
  </sheets>
  <definedNames>
    <definedName name="CaseACocher2" localSheetId="1">'ENS 1'!$C$33</definedName>
    <definedName name="_xlnm.Print_Area" localSheetId="1">'ENS 1'!$A$1:$E$50</definedName>
  </definedNames>
  <calcPr calcId="162913"/>
</workbook>
</file>

<file path=xl/calcChain.xml><?xml version="1.0" encoding="utf-8"?>
<calcChain xmlns="http://schemas.openxmlformats.org/spreadsheetml/2006/main">
  <c r="F18" i="1" l="1"/>
  <c r="I16" i="1" l="1"/>
  <c r="G10" i="1" l="1"/>
  <c r="G11" i="1"/>
  <c r="G9" i="1"/>
  <c r="I9" i="1" l="1"/>
  <c r="I10" i="1"/>
  <c r="E13" i="1" s="1"/>
  <c r="E10" i="1"/>
  <c r="F14" i="1" l="1"/>
  <c r="H6" i="1"/>
  <c r="I4" i="1"/>
  <c r="I3" i="1"/>
  <c r="E14" i="1" l="1"/>
  <c r="I14" i="1" s="1"/>
  <c r="I18" i="1"/>
  <c r="I20" i="1"/>
  <c r="I22" i="1" l="1"/>
  <c r="E24" i="1" s="1"/>
</calcChain>
</file>

<file path=xl/sharedStrings.xml><?xml version="1.0" encoding="utf-8"?>
<sst xmlns="http://schemas.openxmlformats.org/spreadsheetml/2006/main" count="74" uniqueCount="70">
  <si>
    <t>Classe de traitement:</t>
  </si>
  <si>
    <t xml:space="preserve">Lieu d'enseignement: </t>
  </si>
  <si>
    <t>Nb périodes:</t>
  </si>
  <si>
    <t>Indice:</t>
  </si>
  <si>
    <t>Période:</t>
  </si>
  <si>
    <t>Nb jours:</t>
  </si>
  <si>
    <t>Salaire annuel poste complet:</t>
  </si>
  <si>
    <t>Réduction 15%</t>
  </si>
  <si>
    <t>Salaire annuel AVS</t>
  </si>
  <si>
    <t>(selon horaire):</t>
  </si>
  <si>
    <t>Salaire calculé:</t>
  </si>
  <si>
    <t>(y compris AAP)</t>
  </si>
  <si>
    <t xml:space="preserve">Part communale CP 63% </t>
  </si>
  <si>
    <t>Alloc. compl.</t>
  </si>
  <si>
    <t>TOTAL:</t>
  </si>
  <si>
    <t xml:space="preserve">Traitement à rembourser: </t>
  </si>
  <si>
    <t>Service de</t>
  </si>
  <si>
    <t>l'enseignement obligatoire</t>
  </si>
  <si>
    <t>Branches enseignées:</t>
  </si>
  <si>
    <t>Si oui, indiquer le nombre d'enfants qui perçoivent les AC:</t>
  </si>
  <si>
    <t>Date:</t>
  </si>
  <si>
    <t>Mme S. Held Jenzer (Sandrine.HeldJenzer@ne.ch)</t>
  </si>
  <si>
    <t>Le traitement est-il frappé d'une réduction de 15 % ? (oui ou non):</t>
  </si>
  <si>
    <t>oui</t>
  </si>
  <si>
    <t>non</t>
  </si>
  <si>
    <t>Veuillez cocher le cycle concerné</t>
  </si>
  <si>
    <t>Cycle 1 (années 1 à 4)</t>
  </si>
  <si>
    <t>Cycle 2 (années 5 à 8)</t>
  </si>
  <si>
    <t>Cycle 3 (années 9 à 11)</t>
  </si>
  <si>
    <t>Veuillez cocher le trimestre concerné</t>
  </si>
  <si>
    <t>Sandrine.HeldJenzer@ne.ch</t>
  </si>
  <si>
    <t>Merci de remplir les champs verts</t>
  </si>
  <si>
    <t>Nom et prénom :</t>
  </si>
  <si>
    <t>Elèves sans papier</t>
  </si>
  <si>
    <t>Nombre de périodes enseignées:</t>
  </si>
  <si>
    <t>Effectif total de la classe:</t>
  </si>
  <si>
    <t>Effectif total; classe:</t>
  </si>
  <si>
    <t>Echelon:</t>
  </si>
  <si>
    <t>A</t>
  </si>
  <si>
    <t>B</t>
  </si>
  <si>
    <t>C</t>
  </si>
  <si>
    <t>D</t>
  </si>
  <si>
    <t>E</t>
  </si>
  <si>
    <t>F</t>
  </si>
  <si>
    <t>G</t>
  </si>
  <si>
    <t>H</t>
  </si>
  <si>
    <t>K</t>
  </si>
  <si>
    <t>(trimestre pour élèves concernés)</t>
  </si>
  <si>
    <t>AC / enfants ens.</t>
  </si>
  <si>
    <t>Merci de remplir un formulaire par cycle et par enseignant/e</t>
  </si>
  <si>
    <t>Centre scolaire:</t>
  </si>
  <si>
    <t>Enseignant(e) (nom et prénom):</t>
  </si>
  <si>
    <t>L'enseignant(e) est-il-elle au bénéfice d'allocation-s complémentaire-s (AC) (oui ou non)?</t>
  </si>
  <si>
    <t>Effectif des enfants sans-papiers     1er mois du trimestre:</t>
  </si>
  <si>
    <t>Effectif des enfants sans-papiers 2ème mois du trimestre:</t>
  </si>
  <si>
    <t>Effectif des enfants sans-papiers 3ème mois du trimestre:</t>
  </si>
  <si>
    <t>de la digitalisation et des sports</t>
  </si>
  <si>
    <t xml:space="preserve">Département de la formation, </t>
  </si>
  <si>
    <r>
      <rPr>
        <sz val="11"/>
        <rFont val="Arial"/>
        <family val="2"/>
      </rPr>
      <t>Art. 5 de l'arrêté relatif à la scolarisation des élèves relevant du domaine de l'asile et des élèves sans-papiers dans la scolarité obligatoire, du 20 décembre 2017 :</t>
    </r>
    <r>
      <rPr>
        <b/>
        <sz val="11"/>
        <rFont val="Arial"/>
        <family val="2"/>
      </rPr>
      <t xml:space="preserve">
</t>
    </r>
    <r>
      <rPr>
        <b/>
        <vertAlign val="superscript"/>
        <sz val="11"/>
        <rFont val="Arial"/>
        <family val="2"/>
      </rPr>
      <t>1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Le traitement du personel enseignant lié à la scolarisation des élèves sans-papiers est pris en charge par l'État au prorata du nombre d'élèves de la classe.</t>
    </r>
    <r>
      <rPr>
        <b/>
        <vertAlign val="superscript"/>
        <sz val="11"/>
        <rFont val="Arial"/>
        <family val="2"/>
      </rPr>
      <t xml:space="preserve">
2 </t>
    </r>
    <r>
      <rPr>
        <sz val="11"/>
        <rFont val="Arial"/>
        <family val="2"/>
      </rPr>
      <t xml:space="preserve">Un forfait annuel de 250 francs par élève sans-papiers est également versé aux cercles scolaires.
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Afin que l'État verse aux cercles scolaires les montants définis aux alinéas 1 et 2, ceux-ci transmettent au service de l'enseignement obligatoire le nombre d'élèves sans-papiers scolarisé-e-s dans leur-s centre-s scolaire-s par le biais du formulaire mis à disposition par ledit service. </t>
    </r>
    <r>
      <rPr>
        <b/>
        <sz val="11"/>
        <rFont val="Arial"/>
        <family val="2"/>
      </rPr>
      <t xml:space="preserve">
</t>
    </r>
  </si>
  <si>
    <t xml:space="preserve">Salaire de l'enseignant-e ayant un-e ou plusieurs élèves sans-papiers dans sa classe </t>
  </si>
  <si>
    <t xml:space="preserve">Neuchâtel, le </t>
  </si>
  <si>
    <t>Ce formulaire sous format Excel doit être adressé par courriel au service de l'enseignement obligatoire,</t>
  </si>
  <si>
    <t>1er trimestre 2023 - délai de renvoi du formulaire fixé au 15 avril</t>
  </si>
  <si>
    <t>2e  trimestre 2023 - délai de renvoi du formulaire fixé au 15 juillet</t>
  </si>
  <si>
    <t>3e  trimestre 2023 - délai de renvoi du formulaire fixé au 15 octobre</t>
  </si>
  <si>
    <t>4e  trimestre 2023 - délai de renvoi du formulaire fixé au 15 janvier</t>
  </si>
  <si>
    <t>ANNEE SCOLAIRE 2022-2023</t>
  </si>
  <si>
    <t>Caisse pension 14.70% :</t>
  </si>
  <si>
    <t>Charges sociales 9.4238%</t>
  </si>
  <si>
    <t>Écluse 67, 2001 Neuchâtel, à Mme S. Held Jenzer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</si>
</sst>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-yy"/>
    <numFmt numFmtId="165" formatCode="dd/mm/yyyy;@"/>
  </numFmts>
  <fonts count="25" x14ac:knownFonts="1">
    <font>
      <sz val="10"/>
      <name val="MS Sans Serif"/>
      <family val="2"/>
    </font>
    <font>
      <sz val="10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b/>
      <i/>
      <sz val="10"/>
      <name val="Comic Sans MS"/>
      <family val="4"/>
    </font>
    <font>
      <b/>
      <sz val="8"/>
      <name val="Comic Sans MS"/>
      <family val="4"/>
    </font>
    <font>
      <b/>
      <sz val="9"/>
      <name val="Comic Sans MS"/>
      <family val="4"/>
    </font>
    <font>
      <b/>
      <sz val="7"/>
      <name val="Comic Sans MS"/>
      <family val="4"/>
    </font>
    <font>
      <sz val="7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u/>
      <sz val="10"/>
      <color theme="10"/>
      <name val="MS Sans Serif"/>
      <family val="2"/>
    </font>
    <font>
      <sz val="10"/>
      <color rgb="FFFF000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Arial"/>
      <family val="2"/>
    </font>
    <font>
      <i/>
      <sz val="6"/>
      <name val="Comic Sans MS"/>
      <family val="4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gray125">
        <fgColor indexed="11"/>
      </patternFill>
    </fill>
    <fill>
      <patternFill patternType="gray125">
        <fgColor indexed="1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fgColor indexed="12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0" fontId="2" fillId="2" borderId="0" xfId="0" applyNumberFormat="1" applyFont="1" applyFill="1" applyBorder="1" applyAlignment="1" applyProtection="1">
      <alignment horizontal="center"/>
    </xf>
    <xf numFmtId="4" fontId="2" fillId="3" borderId="0" xfId="0" applyNumberFormat="1" applyFont="1" applyFill="1" applyBorder="1" applyAlignment="1" applyProtection="1"/>
    <xf numFmtId="0" fontId="2" fillId="1" borderId="0" xfId="0" applyNumberFormat="1" applyFont="1" applyFill="1" applyBorder="1" applyAlignment="1" applyProtection="1"/>
    <xf numFmtId="0" fontId="6" fillId="1" borderId="0" xfId="0" applyNumberFormat="1" applyFont="1" applyFill="1" applyBorder="1" applyAlignment="1" applyProtection="1"/>
    <xf numFmtId="4" fontId="7" fillId="3" borderId="2" xfId="0" applyNumberFormat="1" applyFont="1" applyFill="1" applyBorder="1" applyAlignment="1" applyProtection="1"/>
    <xf numFmtId="4" fontId="4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left"/>
    </xf>
    <xf numFmtId="4" fontId="6" fillId="0" borderId="2" xfId="0" applyNumberFormat="1" applyFont="1" applyFill="1" applyBorder="1" applyAlignment="1" applyProtection="1"/>
    <xf numFmtId="4" fontId="10" fillId="0" borderId="2" xfId="0" applyNumberFormat="1" applyFont="1" applyFill="1" applyBorder="1" applyAlignment="1" applyProtection="1"/>
    <xf numFmtId="4" fontId="2" fillId="2" borderId="0" xfId="0" applyNumberFormat="1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11" fillId="0" borderId="0" xfId="0" applyFont="1" applyAlignment="1">
      <alignment vertical="top" wrapText="1"/>
    </xf>
    <xf numFmtId="0" fontId="11" fillId="0" borderId="0" xfId="0" applyFont="1"/>
    <xf numFmtId="0" fontId="0" fillId="0" borderId="0" xfId="0" applyAlignment="1">
      <alignment horizontal="justify"/>
    </xf>
    <xf numFmtId="0" fontId="11" fillId="0" borderId="0" xfId="0" applyFont="1" applyAlignment="1">
      <alignment horizontal="justify"/>
    </xf>
    <xf numFmtId="0" fontId="0" fillId="6" borderId="0" xfId="0" applyFill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7" borderId="0" xfId="0" applyNumberFormat="1" applyFont="1" applyFill="1" applyBorder="1" applyAlignment="1" applyProtection="1">
      <alignment horizontal="center"/>
    </xf>
    <xf numFmtId="4" fontId="2" fillId="8" borderId="0" xfId="0" applyNumberFormat="1" applyFont="1" applyFill="1" applyBorder="1" applyAlignment="1" applyProtection="1"/>
    <xf numFmtId="0" fontId="0" fillId="0" borderId="0" xfId="0" applyFont="1"/>
    <xf numFmtId="0" fontId="13" fillId="6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9" borderId="0" xfId="0" applyFill="1"/>
    <xf numFmtId="0" fontId="17" fillId="9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0" fontId="11" fillId="9" borderId="0" xfId="0" applyFont="1" applyFill="1"/>
    <xf numFmtId="0" fontId="11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9" borderId="2" xfId="0" applyNumberFormat="1" applyFont="1" applyFill="1" applyBorder="1" applyAlignment="1" applyProtection="1"/>
    <xf numFmtId="0" fontId="11" fillId="0" borderId="0" xfId="0" applyFont="1" applyFill="1"/>
    <xf numFmtId="0" fontId="13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5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5" fillId="5" borderId="0" xfId="0" applyNumberFormat="1" applyFont="1" applyFill="1" applyBorder="1" applyAlignment="1" applyProtection="1">
      <alignment horizontal="center"/>
    </xf>
    <xf numFmtId="0" fontId="5" fillId="5" borderId="2" xfId="0" applyNumberFormat="1" applyFont="1" applyFill="1" applyBorder="1" applyAlignment="1" applyProtection="1">
      <alignment horizontal="center"/>
    </xf>
    <xf numFmtId="4" fontId="22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>
      <alignment horizontal="left"/>
    </xf>
    <xf numFmtId="0" fontId="1" fillId="5" borderId="0" xfId="0" applyNumberFormat="1" applyFont="1" applyFill="1" applyBorder="1" applyAlignment="1" applyProtection="1"/>
    <xf numFmtId="0" fontId="4" fillId="5" borderId="0" xfId="0" applyNumberFormat="1" applyFont="1" applyFill="1" applyBorder="1" applyAlignment="1" applyProtection="1"/>
    <xf numFmtId="0" fontId="2" fillId="5" borderId="0" xfId="0" applyNumberFormat="1" applyFont="1" applyFill="1" applyBorder="1" applyAlignment="1" applyProtection="1">
      <alignment horizontal="left"/>
    </xf>
    <xf numFmtId="165" fontId="13" fillId="6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16" fontId="13" fillId="6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horizontal="centerContinuous"/>
    </xf>
    <xf numFmtId="4" fontId="10" fillId="0" borderId="0" xfId="0" applyNumberFormat="1" applyFont="1" applyFill="1" applyBorder="1" applyAlignment="1" applyProtection="1">
      <alignment horizontal="left"/>
    </xf>
    <xf numFmtId="4" fontId="6" fillId="0" borderId="2" xfId="0" applyNumberFormat="1" applyFont="1" applyFill="1" applyBorder="1" applyAlignment="1" applyProtection="1"/>
    <xf numFmtId="0" fontId="3" fillId="10" borderId="10" xfId="0" applyNumberFormat="1" applyFont="1" applyFill="1" applyBorder="1" applyAlignment="1" applyProtection="1">
      <alignment horizontal="center" vertical="center"/>
    </xf>
    <xf numFmtId="0" fontId="3" fillId="10" borderId="11" xfId="0" applyNumberFormat="1" applyFont="1" applyFill="1" applyBorder="1" applyAlignment="1" applyProtection="1">
      <alignment horizontal="center" vertical="center"/>
    </xf>
    <xf numFmtId="0" fontId="3" fillId="10" borderId="1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2" fillId="9" borderId="0" xfId="0" applyFont="1" applyFill="1" applyAlignment="1">
      <alignment horizontal="center"/>
    </xf>
    <xf numFmtId="0" fontId="16" fillId="9" borderId="0" xfId="1" applyFill="1" applyAlignment="1" applyProtection="1">
      <alignment horizontal="center"/>
    </xf>
    <xf numFmtId="0" fontId="15" fillId="9" borderId="0" xfId="0" applyFont="1" applyFill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4" borderId="0" xfId="1" applyFont="1" applyFill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171450</xdr:rowOff>
        </xdr:from>
        <xdr:to>
          <xdr:col>1</xdr:col>
          <xdr:colOff>57150</xdr:colOff>
          <xdr:row>15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161925</xdr:rowOff>
        </xdr:from>
        <xdr:to>
          <xdr:col>1</xdr:col>
          <xdr:colOff>57150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161925</xdr:rowOff>
        </xdr:from>
        <xdr:to>
          <xdr:col>1</xdr:col>
          <xdr:colOff>57150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171450</xdr:rowOff>
        </xdr:from>
        <xdr:to>
          <xdr:col>1</xdr:col>
          <xdr:colOff>57150</xdr:colOff>
          <xdr:row>22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0</xdr:rowOff>
        </xdr:from>
        <xdr:to>
          <xdr:col>1</xdr:col>
          <xdr:colOff>57150</xdr:colOff>
          <xdr:row>23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161925</xdr:rowOff>
        </xdr:from>
        <xdr:to>
          <xdr:col>1</xdr:col>
          <xdr:colOff>57150</xdr:colOff>
          <xdr:row>19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171450</xdr:rowOff>
        </xdr:from>
        <xdr:to>
          <xdr:col>1</xdr:col>
          <xdr:colOff>57150</xdr:colOff>
          <xdr:row>21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Sandrine.HeldJenzer@ne.ch" TargetMode="External"/><Relationship Id="rId1" Type="http://schemas.openxmlformats.org/officeDocument/2006/relationships/hyperlink" Target="mailto:Sandrine.HeldJenzer@ne.ch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zoomScaleNormal="100" workbookViewId="0">
      <selection activeCell="L19" sqref="L19"/>
    </sheetView>
  </sheetViews>
  <sheetFormatPr baseColWidth="10" defaultColWidth="15" defaultRowHeight="12.75" x14ac:dyDescent="0.2"/>
  <cols>
    <col min="1" max="1" width="15" style="1"/>
    <col min="2" max="2" width="19.85546875" style="1" customWidth="1"/>
    <col min="3" max="3" width="15" style="1" customWidth="1"/>
    <col min="4" max="4" width="16.7109375" style="1" customWidth="1"/>
    <col min="5" max="10" width="15" style="1" customWidth="1"/>
    <col min="11" max="16384" width="15" style="1"/>
  </cols>
  <sheetData>
    <row r="1" spans="1:9" s="52" customFormat="1" ht="33.75" customHeight="1" x14ac:dyDescent="0.2">
      <c r="A1" s="78" t="s">
        <v>66</v>
      </c>
      <c r="B1" s="79"/>
      <c r="C1" s="79"/>
      <c r="D1" s="79"/>
      <c r="E1" s="79"/>
      <c r="F1" s="79"/>
      <c r="G1" s="79"/>
      <c r="H1" s="79"/>
      <c r="I1" s="80"/>
    </row>
    <row r="2" spans="1:9" ht="14.25" customHeight="1" x14ac:dyDescent="0.3">
      <c r="A2" s="2"/>
      <c r="B2" s="3"/>
      <c r="D2" s="3"/>
      <c r="E2" s="3"/>
      <c r="F2" s="3"/>
      <c r="G2" s="3"/>
      <c r="H2" s="3"/>
      <c r="I2" s="53"/>
    </row>
    <row r="3" spans="1:9" ht="14.25" customHeight="1" x14ac:dyDescent="0.3">
      <c r="A3" s="2"/>
      <c r="B3" s="3"/>
      <c r="D3" s="3"/>
      <c r="E3" s="3"/>
      <c r="F3" s="3"/>
      <c r="G3" s="3" t="s">
        <v>0</v>
      </c>
      <c r="H3" s="56"/>
      <c r="I3" s="57">
        <f>+'ENS 1'!C30</f>
        <v>0</v>
      </c>
    </row>
    <row r="4" spans="1:9" ht="14.25" customHeight="1" x14ac:dyDescent="0.3">
      <c r="A4" s="2"/>
      <c r="B4" s="3" t="s">
        <v>32</v>
      </c>
      <c r="C4" s="65"/>
      <c r="D4" s="3"/>
      <c r="E4" s="3"/>
      <c r="F4" s="3"/>
      <c r="G4" s="3" t="s">
        <v>37</v>
      </c>
      <c r="H4" s="56"/>
      <c r="I4" s="57">
        <f>+'ENS 1'!C31</f>
        <v>0</v>
      </c>
    </row>
    <row r="5" spans="1:9" ht="15" customHeight="1" x14ac:dyDescent="0.35">
      <c r="A5" s="2"/>
      <c r="B5" s="3" t="s">
        <v>1</v>
      </c>
      <c r="C5" s="66"/>
      <c r="D5" s="3"/>
      <c r="E5" s="3"/>
      <c r="F5" s="3"/>
      <c r="G5" s="3" t="s">
        <v>2</v>
      </c>
      <c r="H5" s="33">
        <v>0</v>
      </c>
      <c r="I5" s="58"/>
    </row>
    <row r="6" spans="1:9" ht="15" customHeight="1" x14ac:dyDescent="0.35">
      <c r="A6" s="2"/>
      <c r="B6" s="3"/>
      <c r="C6" s="3"/>
      <c r="D6" s="3"/>
      <c r="E6" s="3"/>
      <c r="F6" s="3"/>
      <c r="G6" s="3" t="s">
        <v>3</v>
      </c>
      <c r="H6" s="33">
        <f>+'ENS 1'!C32</f>
        <v>0</v>
      </c>
      <c r="I6" s="58"/>
    </row>
    <row r="7" spans="1:9" ht="14.25" customHeight="1" x14ac:dyDescent="0.3">
      <c r="A7" s="2"/>
      <c r="B7" s="3"/>
      <c r="C7" s="3"/>
      <c r="D7" s="3"/>
      <c r="E7" s="3"/>
      <c r="F7" s="3"/>
      <c r="G7" s="3"/>
      <c r="H7" s="3"/>
      <c r="I7" s="4"/>
    </row>
    <row r="8" spans="1:9" ht="15" customHeight="1" x14ac:dyDescent="0.35">
      <c r="A8" s="2"/>
      <c r="B8" s="5" t="s">
        <v>4</v>
      </c>
      <c r="C8" s="6"/>
      <c r="D8" s="3"/>
      <c r="E8" s="3"/>
      <c r="F8" s="3"/>
      <c r="G8" s="3"/>
      <c r="H8" s="3"/>
      <c r="I8" s="4"/>
    </row>
    <row r="9" spans="1:9" ht="14.25" customHeight="1" x14ac:dyDescent="0.35">
      <c r="A9" s="2"/>
      <c r="B9" s="3"/>
      <c r="C9" s="67">
        <v>30</v>
      </c>
      <c r="D9" s="3"/>
      <c r="E9" s="3"/>
      <c r="F9" s="3"/>
      <c r="G9" s="67">
        <f>+'ENS 1'!C38</f>
        <v>0</v>
      </c>
      <c r="H9" s="7" t="s">
        <v>48</v>
      </c>
      <c r="I9" s="62">
        <f>+'ENS 1'!C35</f>
        <v>0</v>
      </c>
    </row>
    <row r="10" spans="1:9" ht="15" customHeight="1" x14ac:dyDescent="0.35">
      <c r="A10" s="2"/>
      <c r="B10" s="5" t="s">
        <v>5</v>
      </c>
      <c r="C10" s="67">
        <v>30</v>
      </c>
      <c r="D10" s="7" t="s">
        <v>36</v>
      </c>
      <c r="E10" s="61">
        <f>+'ENS 1'!C37</f>
        <v>0</v>
      </c>
      <c r="F10" s="7" t="s">
        <v>33</v>
      </c>
      <c r="G10" s="67">
        <f>+'ENS 1'!C39</f>
        <v>0</v>
      </c>
      <c r="H10" s="7" t="s">
        <v>7</v>
      </c>
      <c r="I10" s="62">
        <f>+'ENS 1'!C33</f>
        <v>0</v>
      </c>
    </row>
    <row r="11" spans="1:9" ht="14.25" customHeight="1" x14ac:dyDescent="0.35">
      <c r="A11" s="2"/>
      <c r="B11" s="3"/>
      <c r="C11" s="67">
        <v>30</v>
      </c>
      <c r="D11" s="3"/>
      <c r="E11" s="3"/>
      <c r="F11" s="3"/>
      <c r="G11" s="67">
        <f>+'ENS 1'!C40</f>
        <v>0</v>
      </c>
      <c r="H11" s="3"/>
      <c r="I11" s="4"/>
    </row>
    <row r="12" spans="1:9" ht="15" customHeight="1" x14ac:dyDescent="0.35">
      <c r="A12" s="2"/>
      <c r="B12" s="3" t="s">
        <v>6</v>
      </c>
      <c r="C12" s="3"/>
      <c r="D12" s="3"/>
      <c r="E12" s="34">
        <v>0</v>
      </c>
      <c r="F12" s="3"/>
      <c r="G12" s="3"/>
      <c r="H12" s="3"/>
      <c r="I12" s="4"/>
    </row>
    <row r="13" spans="1:9" ht="15" customHeight="1" x14ac:dyDescent="0.35">
      <c r="A13" s="2"/>
      <c r="B13" s="3" t="s">
        <v>7</v>
      </c>
      <c r="C13" s="3"/>
      <c r="D13" s="8"/>
      <c r="E13" s="9">
        <f>IF(I10="oui",SUM(E12*0.15),0)</f>
        <v>0</v>
      </c>
      <c r="F13" s="3"/>
      <c r="G13" s="3"/>
      <c r="H13" s="3"/>
      <c r="I13" s="4"/>
    </row>
    <row r="14" spans="1:9" ht="15" customHeight="1" x14ac:dyDescent="0.35">
      <c r="A14" s="2"/>
      <c r="B14" s="10" t="s">
        <v>8</v>
      </c>
      <c r="C14" s="10"/>
      <c r="D14" s="11" t="s">
        <v>9</v>
      </c>
      <c r="E14" s="9" t="e">
        <f>SUM(E12-E13)/H6*H5</f>
        <v>#DIV/0!</v>
      </c>
      <c r="F14" s="64">
        <f>E12-E13</f>
        <v>0</v>
      </c>
      <c r="G14" s="10" t="s">
        <v>10</v>
      </c>
      <c r="H14" s="10"/>
      <c r="I14" s="12" t="e">
        <f>+(E14/360*C9)/E10*G9+(E14/360*C10)/E10*G10+(E14/360*C11)/E10*G11</f>
        <v>#DIV/0!</v>
      </c>
    </row>
    <row r="15" spans="1:9" ht="14.25" customHeight="1" x14ac:dyDescent="0.3">
      <c r="A15" s="2"/>
      <c r="B15" s="3"/>
      <c r="C15" s="3"/>
      <c r="D15" s="3"/>
      <c r="E15" s="3"/>
      <c r="F15" s="3"/>
      <c r="G15" s="63" t="s">
        <v>47</v>
      </c>
      <c r="H15" s="3"/>
      <c r="I15" s="13"/>
    </row>
    <row r="16" spans="1:9" ht="14.25" customHeight="1" x14ac:dyDescent="0.3">
      <c r="A16" s="2"/>
      <c r="B16" s="3"/>
      <c r="C16" s="3"/>
      <c r="D16" s="3"/>
      <c r="E16" s="3"/>
      <c r="F16" s="3"/>
      <c r="G16" s="14" t="s">
        <v>68</v>
      </c>
      <c r="H16" s="15"/>
      <c r="I16" s="18" t="e">
        <f>(I14*9.4238/100)</f>
        <v>#DIV/0!</v>
      </c>
    </row>
    <row r="17" spans="1:9" ht="14.25" customHeight="1" x14ac:dyDescent="0.3">
      <c r="A17" s="2"/>
      <c r="B17" s="3"/>
      <c r="C17" s="3"/>
      <c r="D17" s="3"/>
      <c r="E17" s="3"/>
      <c r="F17" s="3"/>
      <c r="G17" s="16" t="s">
        <v>11</v>
      </c>
      <c r="H17" s="15"/>
      <c r="I17" s="17"/>
    </row>
    <row r="18" spans="1:9" ht="14.25" customHeight="1" x14ac:dyDescent="0.3">
      <c r="A18" s="2"/>
      <c r="B18" s="3"/>
      <c r="C18" s="3"/>
      <c r="D18" s="74" t="s">
        <v>67</v>
      </c>
      <c r="E18" s="75"/>
      <c r="F18" s="76" t="e">
        <f>(F14-17150)/360*(C10+C9+C11)/H6*H5*(0.147)/E10*((G10+G9+G11)/3)</f>
        <v>#DIV/0!</v>
      </c>
      <c r="G18" s="72" t="s">
        <v>12</v>
      </c>
      <c r="H18" s="73"/>
      <c r="I18" s="77" t="e">
        <f>(F18*0.63)</f>
        <v>#DIV/0!</v>
      </c>
    </row>
    <row r="19" spans="1:9" ht="14.25" customHeight="1" x14ac:dyDescent="0.3">
      <c r="A19" s="2"/>
      <c r="B19" s="3"/>
      <c r="C19" s="3"/>
      <c r="D19" s="3"/>
      <c r="E19" s="3"/>
      <c r="F19" s="3"/>
      <c r="G19" s="15"/>
      <c r="H19" s="15"/>
      <c r="I19" s="19"/>
    </row>
    <row r="20" spans="1:9" ht="14.25" customHeight="1" x14ac:dyDescent="0.3">
      <c r="A20" s="2"/>
      <c r="B20" s="3"/>
      <c r="C20" s="3"/>
      <c r="D20" s="3"/>
      <c r="E20" s="3"/>
      <c r="F20" s="7"/>
      <c r="G20" s="14" t="s">
        <v>13</v>
      </c>
      <c r="H20" s="15"/>
      <c r="I20" s="18" t="e">
        <f>+((+I9*100)/H6*H5)/E10*G9+((+I9*100)/H6*H5)/E10*G10+((+I9*100)/H6*H5)/E10*G11</f>
        <v>#DIV/0!</v>
      </c>
    </row>
    <row r="21" spans="1:9" ht="14.25" customHeight="1" x14ac:dyDescent="0.3">
      <c r="A21" s="2"/>
      <c r="B21" s="3"/>
      <c r="C21" s="3"/>
      <c r="D21" s="3"/>
      <c r="E21" s="3"/>
      <c r="F21" s="3"/>
      <c r="G21" s="3"/>
      <c r="H21" s="3"/>
      <c r="I21" s="13"/>
    </row>
    <row r="22" spans="1:9" ht="15" customHeight="1" x14ac:dyDescent="0.35">
      <c r="A22" s="2"/>
      <c r="B22" s="3"/>
      <c r="C22" s="3"/>
      <c r="D22" s="3"/>
      <c r="E22" s="3"/>
      <c r="F22" s="5"/>
      <c r="G22" s="5" t="s">
        <v>14</v>
      </c>
      <c r="H22" s="3"/>
      <c r="I22" s="12" t="e">
        <f>SUM(I14:I21)</f>
        <v>#DIV/0!</v>
      </c>
    </row>
    <row r="23" spans="1:9" ht="14.25" customHeight="1" x14ac:dyDescent="0.3">
      <c r="A23" s="2"/>
      <c r="B23" s="3"/>
      <c r="C23" s="3"/>
      <c r="D23" s="3"/>
      <c r="E23" s="3"/>
      <c r="F23" s="3"/>
      <c r="G23" s="3"/>
      <c r="H23" s="3"/>
      <c r="I23" s="4"/>
    </row>
    <row r="24" spans="1:9" ht="15" customHeight="1" x14ac:dyDescent="0.35">
      <c r="A24" s="2"/>
      <c r="B24" s="5" t="s">
        <v>15</v>
      </c>
      <c r="C24" s="3"/>
      <c r="D24" s="3"/>
      <c r="E24" s="20" t="e">
        <f>0.05*INT(I22*20+0.5)</f>
        <v>#DIV/0!</v>
      </c>
      <c r="F24" s="7"/>
      <c r="G24" s="3"/>
      <c r="H24" s="3"/>
      <c r="I24" s="4"/>
    </row>
    <row r="25" spans="1:9" ht="14.25" customHeight="1" x14ac:dyDescent="0.3">
      <c r="A25" s="2"/>
      <c r="B25" s="3"/>
      <c r="C25" s="3"/>
      <c r="D25" s="3"/>
      <c r="E25" s="3"/>
      <c r="F25" s="3"/>
      <c r="G25" s="3"/>
      <c r="H25" s="3"/>
      <c r="I25" s="4"/>
    </row>
    <row r="26" spans="1:9" ht="14.25" customHeight="1" x14ac:dyDescent="0.3">
      <c r="A26" s="81" t="s">
        <v>60</v>
      </c>
      <c r="B26" s="82"/>
      <c r="C26" s="3"/>
      <c r="D26" s="3"/>
      <c r="E26" s="3"/>
      <c r="F26" s="3"/>
      <c r="G26" s="21"/>
      <c r="H26" s="3"/>
      <c r="I26" s="4"/>
    </row>
    <row r="27" spans="1:9" ht="14.25" customHeight="1" thickBot="1" x14ac:dyDescent="0.3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3.5" thickTop="1" x14ac:dyDescent="0.2"/>
    <row r="30" spans="1:9" x14ac:dyDescent="0.2">
      <c r="B30" s="25"/>
    </row>
    <row r="33" spans="2:2" x14ac:dyDescent="0.2">
      <c r="B33" s="25"/>
    </row>
  </sheetData>
  <mergeCells count="2">
    <mergeCell ref="A1:I1"/>
    <mergeCell ref="A26:B26"/>
  </mergeCells>
  <printOptions horizontalCentered="1"/>
  <pageMargins left="0.6692913385826772" right="0.39370078740157483" top="1.9685039370078741" bottom="0.78740157480314965" header="0.51181102362204722" footer="0.51181102362204722"/>
  <pageSetup paperSize="9" scale="97" orientation="landscape" horizontalDpi="300" verticalDpi="300" r:id="rId1"/>
  <headerFooter alignWithMargins="0">
    <oddHeader>&amp;C&amp;"Comic Sans MS,Gras"&amp;12REMBOURSEMENT AUX CERCLES SCOLAIRES DES TRAITEMENTS 
DE TITULAIRES DE CLASSES D'ÉLÈVES SANS-PAPIERS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4"/>
  <sheetViews>
    <sheetView showGridLines="0" tabSelected="1" workbookViewId="0">
      <selection activeCell="B45" sqref="B45"/>
    </sheetView>
  </sheetViews>
  <sheetFormatPr baseColWidth="10" defaultRowHeight="12.75" outlineLevelRow="1" x14ac:dyDescent="0.2"/>
  <cols>
    <col min="1" max="1" width="4" style="30" customWidth="1"/>
    <col min="2" max="2" width="86" customWidth="1"/>
    <col min="3" max="3" width="21.5703125" customWidth="1"/>
    <col min="4" max="4" width="7.7109375" customWidth="1"/>
    <col min="5" max="5" width="4.5703125" customWidth="1"/>
  </cols>
  <sheetData>
    <row r="1" spans="1:6" ht="14.25" x14ac:dyDescent="0.2">
      <c r="A1" s="39"/>
      <c r="B1" s="26" t="s">
        <v>57</v>
      </c>
      <c r="C1" s="83" t="s">
        <v>16</v>
      </c>
      <c r="D1" s="83"/>
      <c r="E1" s="83"/>
    </row>
    <row r="2" spans="1:6" ht="14.25" x14ac:dyDescent="0.2">
      <c r="A2" s="39"/>
      <c r="B2" s="26" t="s">
        <v>56</v>
      </c>
      <c r="C2" s="83" t="s">
        <v>17</v>
      </c>
      <c r="D2" s="83"/>
      <c r="E2" s="83"/>
    </row>
    <row r="3" spans="1:6" ht="14.25" x14ac:dyDescent="0.2">
      <c r="A3" s="39"/>
      <c r="B3" s="27"/>
    </row>
    <row r="4" spans="1:6" ht="18" x14ac:dyDescent="0.25">
      <c r="A4" s="39"/>
      <c r="B4" s="91"/>
      <c r="C4" s="91"/>
    </row>
    <row r="5" spans="1:6" ht="13.5" thickBot="1" x14ac:dyDescent="0.25">
      <c r="A5" s="39"/>
      <c r="B5" s="28"/>
    </row>
    <row r="6" spans="1:6" ht="45.75" customHeight="1" x14ac:dyDescent="0.25">
      <c r="A6" s="39"/>
      <c r="B6" s="87" t="s">
        <v>59</v>
      </c>
      <c r="C6" s="88"/>
    </row>
    <row r="7" spans="1:6" ht="23.25" customHeight="1" thickBot="1" x14ac:dyDescent="0.3">
      <c r="A7" s="39"/>
      <c r="B7" s="89"/>
      <c r="C7" s="90"/>
    </row>
    <row r="8" spans="1:6" ht="14.25" customHeight="1" x14ac:dyDescent="0.25">
      <c r="A8" s="39"/>
      <c r="B8" s="41"/>
      <c r="C8" s="41"/>
    </row>
    <row r="9" spans="1:6" ht="194.25" customHeight="1" x14ac:dyDescent="0.25">
      <c r="A9" s="39"/>
      <c r="B9" s="70" t="s">
        <v>58</v>
      </c>
      <c r="C9" s="41"/>
    </row>
    <row r="10" spans="1:6" ht="12.75" customHeight="1" x14ac:dyDescent="0.25">
      <c r="A10" s="39"/>
      <c r="B10" s="69"/>
      <c r="C10" s="41"/>
    </row>
    <row r="11" spans="1:6" ht="20.25" customHeight="1" x14ac:dyDescent="0.2">
      <c r="A11" s="39"/>
      <c r="B11" s="42"/>
      <c r="C11" s="50" t="s">
        <v>31</v>
      </c>
      <c r="D11" s="49"/>
      <c r="E11" s="49"/>
      <c r="F11" s="51"/>
    </row>
    <row r="12" spans="1:6" ht="15" x14ac:dyDescent="0.25">
      <c r="A12" s="39"/>
      <c r="B12" s="37"/>
      <c r="C12" s="37"/>
    </row>
    <row r="13" spans="1:6" ht="15.75" x14ac:dyDescent="0.25">
      <c r="A13" s="39"/>
      <c r="B13" s="43" t="s">
        <v>25</v>
      </c>
      <c r="C13" s="37"/>
    </row>
    <row r="14" spans="1:6" s="38" customFormat="1" ht="15.75" x14ac:dyDescent="0.25">
      <c r="A14" s="40"/>
      <c r="B14" s="44" t="s">
        <v>49</v>
      </c>
    </row>
    <row r="15" spans="1:6" ht="15" x14ac:dyDescent="0.2">
      <c r="B15" s="45" t="s">
        <v>26</v>
      </c>
    </row>
    <row r="16" spans="1:6" ht="15" x14ac:dyDescent="0.2">
      <c r="B16" s="45" t="s">
        <v>27</v>
      </c>
    </row>
    <row r="17" spans="1:3" ht="15" x14ac:dyDescent="0.2">
      <c r="B17" s="45" t="s">
        <v>28</v>
      </c>
    </row>
    <row r="18" spans="1:3" ht="14.25" x14ac:dyDescent="0.2">
      <c r="A18" s="39"/>
      <c r="B18" s="27"/>
    </row>
    <row r="19" spans="1:3" ht="15.75" x14ac:dyDescent="0.25">
      <c r="A19" s="39"/>
      <c r="B19" s="46" t="s">
        <v>29</v>
      </c>
    </row>
    <row r="20" spans="1:3" ht="15" x14ac:dyDescent="0.2">
      <c r="B20" s="45" t="s">
        <v>62</v>
      </c>
    </row>
    <row r="21" spans="1:3" ht="15" x14ac:dyDescent="0.2">
      <c r="B21" s="45" t="s">
        <v>63</v>
      </c>
    </row>
    <row r="22" spans="1:3" ht="15" x14ac:dyDescent="0.2">
      <c r="B22" s="45" t="s">
        <v>64</v>
      </c>
    </row>
    <row r="23" spans="1:3" ht="15" x14ac:dyDescent="0.2">
      <c r="B23" s="45" t="s">
        <v>65</v>
      </c>
    </row>
    <row r="24" spans="1:3" ht="14.25" x14ac:dyDescent="0.2">
      <c r="A24" s="39"/>
      <c r="B24" s="27"/>
    </row>
    <row r="25" spans="1:3" s="27" customFormat="1" ht="15" x14ac:dyDescent="0.25">
      <c r="A25" s="47"/>
      <c r="B25" s="32" t="s">
        <v>50</v>
      </c>
      <c r="C25" s="36"/>
    </row>
    <row r="26" spans="1:3" s="27" customFormat="1" ht="15" x14ac:dyDescent="0.25">
      <c r="A26" s="47"/>
      <c r="B26" s="32"/>
      <c r="C26" s="59"/>
    </row>
    <row r="27" spans="1:3" s="27" customFormat="1" ht="15" x14ac:dyDescent="0.25">
      <c r="A27" s="47"/>
      <c r="B27" s="32" t="s">
        <v>51</v>
      </c>
      <c r="C27" s="36"/>
    </row>
    <row r="28" spans="1:3" s="27" customFormat="1" ht="15" x14ac:dyDescent="0.25">
      <c r="A28" s="47"/>
      <c r="B28" s="32" t="s">
        <v>18</v>
      </c>
      <c r="C28" s="36"/>
    </row>
    <row r="29" spans="1:3" s="27" customFormat="1" ht="15" x14ac:dyDescent="0.25">
      <c r="A29" s="47"/>
      <c r="B29" s="32" t="s">
        <v>34</v>
      </c>
      <c r="C29" s="71"/>
    </row>
    <row r="30" spans="1:3" s="27" customFormat="1" ht="15" x14ac:dyDescent="0.25">
      <c r="A30" s="47"/>
      <c r="B30" s="32" t="s">
        <v>0</v>
      </c>
      <c r="C30" s="36"/>
    </row>
    <row r="31" spans="1:3" s="27" customFormat="1" ht="15" x14ac:dyDescent="0.25">
      <c r="A31" s="47"/>
      <c r="B31" s="32" t="s">
        <v>37</v>
      </c>
      <c r="C31" s="36"/>
    </row>
    <row r="32" spans="1:3" s="27" customFormat="1" ht="15" x14ac:dyDescent="0.25">
      <c r="A32" s="47"/>
      <c r="B32" s="32" t="s">
        <v>3</v>
      </c>
      <c r="C32" s="36"/>
    </row>
    <row r="33" spans="1:4" s="27" customFormat="1" ht="15" x14ac:dyDescent="0.25">
      <c r="A33" s="47"/>
      <c r="B33" s="32" t="s">
        <v>22</v>
      </c>
      <c r="C33" s="36"/>
    </row>
    <row r="34" spans="1:4" s="27" customFormat="1" ht="15" x14ac:dyDescent="0.25">
      <c r="A34" s="47"/>
      <c r="B34" s="55" t="s">
        <v>52</v>
      </c>
      <c r="C34" s="36"/>
      <c r="D34" s="54"/>
    </row>
    <row r="35" spans="1:4" s="27" customFormat="1" ht="15" x14ac:dyDescent="0.25">
      <c r="A35" s="47"/>
      <c r="B35" s="55" t="s">
        <v>19</v>
      </c>
      <c r="C35" s="36"/>
      <c r="D35" s="54"/>
    </row>
    <row r="36" spans="1:4" s="27" customFormat="1" ht="14.25" x14ac:dyDescent="0.2">
      <c r="A36" s="47"/>
      <c r="B36" s="60"/>
      <c r="C36" s="54"/>
    </row>
    <row r="37" spans="1:4" s="27" customFormat="1" ht="15" x14ac:dyDescent="0.25">
      <c r="A37" s="47"/>
      <c r="B37" s="32" t="s">
        <v>35</v>
      </c>
      <c r="C37" s="48"/>
    </row>
    <row r="38" spans="1:4" s="27" customFormat="1" ht="15" x14ac:dyDescent="0.25">
      <c r="A38" s="47"/>
      <c r="B38" s="32" t="s">
        <v>53</v>
      </c>
      <c r="C38" s="48"/>
    </row>
    <row r="39" spans="1:4" s="27" customFormat="1" ht="15" x14ac:dyDescent="0.25">
      <c r="A39" s="47"/>
      <c r="B39" s="32" t="s">
        <v>54</v>
      </c>
      <c r="C39" s="48"/>
    </row>
    <row r="40" spans="1:4" s="27" customFormat="1" ht="15" x14ac:dyDescent="0.25">
      <c r="A40" s="47"/>
      <c r="B40" s="32" t="s">
        <v>55</v>
      </c>
      <c r="C40" s="48"/>
    </row>
    <row r="41" spans="1:4" s="27" customFormat="1" ht="15" x14ac:dyDescent="0.25">
      <c r="A41" s="47"/>
      <c r="B41" s="32"/>
      <c r="C41" s="54"/>
    </row>
    <row r="42" spans="1:4" s="27" customFormat="1" ht="15" x14ac:dyDescent="0.25">
      <c r="A42" s="47"/>
      <c r="B42" s="32"/>
      <c r="C42" s="54"/>
    </row>
    <row r="43" spans="1:4" s="27" customFormat="1" ht="15" x14ac:dyDescent="0.25">
      <c r="A43" s="47"/>
      <c r="B43" s="31" t="s">
        <v>20</v>
      </c>
      <c r="C43" s="68"/>
    </row>
    <row r="44" spans="1:4" s="27" customFormat="1" ht="14.25" x14ac:dyDescent="0.2">
      <c r="A44" s="47"/>
      <c r="B44" s="31"/>
    </row>
    <row r="45" spans="1:4" s="27" customFormat="1" ht="14.25" x14ac:dyDescent="0.2">
      <c r="A45" s="47"/>
      <c r="B45" s="29"/>
    </row>
    <row r="46" spans="1:4" s="27" customFormat="1" ht="14.25" x14ac:dyDescent="0.2">
      <c r="A46" s="47"/>
      <c r="B46" s="92" t="s">
        <v>61</v>
      </c>
      <c r="C46" s="92"/>
    </row>
    <row r="47" spans="1:4" s="27" customFormat="1" ht="0.75" customHeight="1" x14ac:dyDescent="0.2">
      <c r="A47" s="47"/>
      <c r="B47" s="93" t="s">
        <v>21</v>
      </c>
      <c r="C47" s="93"/>
    </row>
    <row r="48" spans="1:4" s="47" customFormat="1" ht="14.25" x14ac:dyDescent="0.2">
      <c r="B48" s="84" t="s">
        <v>69</v>
      </c>
      <c r="C48" s="84"/>
    </row>
    <row r="49" spans="1:5" s="47" customFormat="1" ht="14.25" x14ac:dyDescent="0.2">
      <c r="B49" s="85" t="s">
        <v>30</v>
      </c>
      <c r="C49" s="86"/>
    </row>
    <row r="50" spans="1:5" s="39" customFormat="1" x14ac:dyDescent="0.2"/>
    <row r="51" spans="1:5" x14ac:dyDescent="0.2">
      <c r="A51" s="39"/>
    </row>
    <row r="52" spans="1:5" x14ac:dyDescent="0.2">
      <c r="A52" s="39"/>
    </row>
    <row r="53" spans="1:5" x14ac:dyDescent="0.2">
      <c r="A53" s="39"/>
    </row>
    <row r="54" spans="1:5" x14ac:dyDescent="0.2">
      <c r="A54" s="39"/>
    </row>
    <row r="55" spans="1:5" x14ac:dyDescent="0.2">
      <c r="A55" s="39"/>
    </row>
    <row r="56" spans="1:5" x14ac:dyDescent="0.2">
      <c r="A56" s="39"/>
    </row>
    <row r="57" spans="1:5" x14ac:dyDescent="0.2">
      <c r="A57" s="39"/>
    </row>
    <row r="58" spans="1:5" x14ac:dyDescent="0.2">
      <c r="A58" s="39"/>
    </row>
    <row r="59" spans="1:5" hidden="1" outlineLevel="1" x14ac:dyDescent="0.2">
      <c r="A59" s="39"/>
    </row>
    <row r="60" spans="1:5" hidden="1" outlineLevel="1" x14ac:dyDescent="0.2">
      <c r="A60" s="39"/>
    </row>
    <row r="61" spans="1:5" hidden="1" outlineLevel="1" x14ac:dyDescent="0.2">
      <c r="A61" s="39"/>
    </row>
    <row r="62" spans="1:5" hidden="1" outlineLevel="1" x14ac:dyDescent="0.2">
      <c r="A62" s="39"/>
      <c r="D62">
        <v>0</v>
      </c>
    </row>
    <row r="63" spans="1:5" hidden="1" outlineLevel="1" x14ac:dyDescent="0.2">
      <c r="A63" s="39"/>
      <c r="B63" t="s">
        <v>38</v>
      </c>
      <c r="D63">
        <v>1</v>
      </c>
      <c r="E63" t="s">
        <v>23</v>
      </c>
    </row>
    <row r="64" spans="1:5" hidden="1" outlineLevel="1" x14ac:dyDescent="0.2">
      <c r="A64" s="39"/>
      <c r="B64" t="s">
        <v>39</v>
      </c>
      <c r="C64">
        <v>25</v>
      </c>
      <c r="D64">
        <v>2</v>
      </c>
      <c r="E64" t="s">
        <v>24</v>
      </c>
    </row>
    <row r="65" spans="1:4" hidden="1" outlineLevel="1" x14ac:dyDescent="0.2">
      <c r="A65" s="39"/>
      <c r="B65" t="s">
        <v>40</v>
      </c>
      <c r="C65">
        <v>28</v>
      </c>
      <c r="D65">
        <v>3</v>
      </c>
    </row>
    <row r="66" spans="1:4" hidden="1" outlineLevel="1" x14ac:dyDescent="0.2">
      <c r="A66" s="39"/>
      <c r="B66" t="s">
        <v>41</v>
      </c>
      <c r="C66">
        <v>29</v>
      </c>
      <c r="D66">
        <v>4</v>
      </c>
    </row>
    <row r="67" spans="1:4" hidden="1" outlineLevel="1" x14ac:dyDescent="0.2">
      <c r="A67" s="39"/>
      <c r="B67" t="s">
        <v>42</v>
      </c>
      <c r="C67">
        <v>30</v>
      </c>
      <c r="D67">
        <v>5</v>
      </c>
    </row>
    <row r="68" spans="1:4" hidden="1" outlineLevel="1" x14ac:dyDescent="0.2">
      <c r="A68" s="39"/>
      <c r="B68" t="s">
        <v>43</v>
      </c>
      <c r="D68">
        <v>6</v>
      </c>
    </row>
    <row r="69" spans="1:4" hidden="1" outlineLevel="1" x14ac:dyDescent="0.2">
      <c r="A69" s="39"/>
      <c r="B69" t="s">
        <v>44</v>
      </c>
      <c r="D69">
        <v>7</v>
      </c>
    </row>
    <row r="70" spans="1:4" hidden="1" outlineLevel="1" x14ac:dyDescent="0.2">
      <c r="A70" s="39"/>
      <c r="B70" t="s">
        <v>45</v>
      </c>
      <c r="D70">
        <v>8</v>
      </c>
    </row>
    <row r="71" spans="1:4" hidden="1" outlineLevel="1" x14ac:dyDescent="0.2">
      <c r="A71" s="39"/>
      <c r="B71" t="s">
        <v>46</v>
      </c>
      <c r="D71">
        <v>9</v>
      </c>
    </row>
    <row r="72" spans="1:4" hidden="1" outlineLevel="1" x14ac:dyDescent="0.2">
      <c r="A72" s="39"/>
      <c r="D72">
        <v>10</v>
      </c>
    </row>
    <row r="73" spans="1:4" hidden="1" outlineLevel="1" x14ac:dyDescent="0.2">
      <c r="A73" s="39"/>
      <c r="D73">
        <v>11</v>
      </c>
    </row>
    <row r="74" spans="1:4" hidden="1" outlineLevel="1" x14ac:dyDescent="0.2">
      <c r="A74" s="39"/>
      <c r="D74">
        <v>12</v>
      </c>
    </row>
    <row r="75" spans="1:4" hidden="1" outlineLevel="1" x14ac:dyDescent="0.2">
      <c r="A75" s="39"/>
      <c r="D75">
        <v>13</v>
      </c>
    </row>
    <row r="76" spans="1:4" hidden="1" outlineLevel="1" x14ac:dyDescent="0.2">
      <c r="A76" s="39"/>
      <c r="D76">
        <v>14</v>
      </c>
    </row>
    <row r="77" spans="1:4" hidden="1" outlineLevel="1" x14ac:dyDescent="0.2">
      <c r="A77" s="39"/>
      <c r="D77">
        <v>15</v>
      </c>
    </row>
    <row r="78" spans="1:4" hidden="1" outlineLevel="1" x14ac:dyDescent="0.2">
      <c r="A78" s="39"/>
      <c r="D78">
        <v>16</v>
      </c>
    </row>
    <row r="79" spans="1:4" hidden="1" outlineLevel="1" x14ac:dyDescent="0.2">
      <c r="A79" s="39"/>
      <c r="D79">
        <v>17</v>
      </c>
    </row>
    <row r="80" spans="1:4" hidden="1" outlineLevel="1" x14ac:dyDescent="0.2">
      <c r="A80" s="39"/>
      <c r="B80" s="35"/>
      <c r="D80">
        <v>18</v>
      </c>
    </row>
    <row r="81" spans="1:4" hidden="1" outlineLevel="1" x14ac:dyDescent="0.2">
      <c r="A81" s="39"/>
      <c r="B81" s="35"/>
      <c r="D81">
        <v>19</v>
      </c>
    </row>
    <row r="82" spans="1:4" hidden="1" outlineLevel="1" x14ac:dyDescent="0.2">
      <c r="A82" s="39"/>
      <c r="B82" s="35"/>
      <c r="D82">
        <v>20</v>
      </c>
    </row>
    <row r="83" spans="1:4" hidden="1" outlineLevel="1" x14ac:dyDescent="0.2">
      <c r="A83" s="39"/>
      <c r="B83" s="35"/>
      <c r="D83">
        <v>21</v>
      </c>
    </row>
    <row r="84" spans="1:4" hidden="1" outlineLevel="1" x14ac:dyDescent="0.2">
      <c r="A84" s="39"/>
      <c r="B84" s="35"/>
      <c r="D84">
        <v>22</v>
      </c>
    </row>
    <row r="85" spans="1:4" hidden="1" outlineLevel="1" x14ac:dyDescent="0.2">
      <c r="A85" s="39"/>
      <c r="B85" s="35"/>
      <c r="D85">
        <v>23</v>
      </c>
    </row>
    <row r="86" spans="1:4" hidden="1" outlineLevel="1" x14ac:dyDescent="0.2">
      <c r="A86" s="39"/>
      <c r="B86" s="35"/>
      <c r="D86">
        <v>24</v>
      </c>
    </row>
    <row r="87" spans="1:4" hidden="1" outlineLevel="1" x14ac:dyDescent="0.2">
      <c r="A87" s="39"/>
      <c r="B87" s="35"/>
      <c r="D87">
        <v>25</v>
      </c>
    </row>
    <row r="88" spans="1:4" hidden="1" outlineLevel="1" x14ac:dyDescent="0.2">
      <c r="A88" s="39"/>
      <c r="B88" s="35"/>
    </row>
    <row r="89" spans="1:4" hidden="1" outlineLevel="1" x14ac:dyDescent="0.2">
      <c r="A89" s="39"/>
      <c r="B89" s="35"/>
    </row>
    <row r="90" spans="1:4" collapsed="1" x14ac:dyDescent="0.2">
      <c r="A90" s="39"/>
      <c r="B90" s="35"/>
    </row>
    <row r="91" spans="1:4" x14ac:dyDescent="0.2">
      <c r="A91" s="39"/>
      <c r="B91" s="35"/>
    </row>
    <row r="92" spans="1:4" x14ac:dyDescent="0.2">
      <c r="A92" s="39"/>
      <c r="B92" s="35"/>
    </row>
    <row r="93" spans="1:4" x14ac:dyDescent="0.2">
      <c r="A93" s="39"/>
      <c r="B93" s="35"/>
    </row>
    <row r="94" spans="1:4" x14ac:dyDescent="0.2">
      <c r="A94" s="39"/>
      <c r="B94" s="35"/>
    </row>
    <row r="95" spans="1:4" x14ac:dyDescent="0.2">
      <c r="A95" s="39"/>
      <c r="B95" s="35"/>
    </row>
    <row r="96" spans="1:4" x14ac:dyDescent="0.2">
      <c r="A96" s="39"/>
      <c r="B96" s="35"/>
    </row>
    <row r="97" spans="1:2" x14ac:dyDescent="0.2">
      <c r="A97" s="39"/>
      <c r="B97" s="35"/>
    </row>
    <row r="98" spans="1:2" x14ac:dyDescent="0.2">
      <c r="A98" s="39"/>
      <c r="B98" s="35"/>
    </row>
    <row r="99" spans="1:2" x14ac:dyDescent="0.2">
      <c r="A99" s="39"/>
      <c r="B99" s="35"/>
    </row>
    <row r="100" spans="1:2" x14ac:dyDescent="0.2">
      <c r="A100" s="39"/>
    </row>
    <row r="101" spans="1:2" x14ac:dyDescent="0.2">
      <c r="A101" s="39"/>
    </row>
    <row r="102" spans="1:2" s="39" customFormat="1" x14ac:dyDescent="0.2"/>
    <row r="103" spans="1:2" s="39" customFormat="1" x14ac:dyDescent="0.2"/>
    <row r="104" spans="1:2" s="39" customFormat="1" x14ac:dyDescent="0.2"/>
    <row r="105" spans="1:2" s="39" customFormat="1" x14ac:dyDescent="0.2"/>
    <row r="106" spans="1:2" s="39" customFormat="1" x14ac:dyDescent="0.2"/>
    <row r="107" spans="1:2" s="39" customFormat="1" x14ac:dyDescent="0.2"/>
    <row r="108" spans="1:2" s="39" customFormat="1" x14ac:dyDescent="0.2"/>
    <row r="109" spans="1:2" s="39" customFormat="1" x14ac:dyDescent="0.2"/>
    <row r="110" spans="1:2" s="39" customFormat="1" x14ac:dyDescent="0.2"/>
    <row r="111" spans="1:2" s="39" customFormat="1" x14ac:dyDescent="0.2"/>
    <row r="112" spans="1:2" s="39" customFormat="1" x14ac:dyDescent="0.2"/>
    <row r="113" s="39" customFormat="1" x14ac:dyDescent="0.2"/>
    <row r="114" s="39" customFormat="1" x14ac:dyDescent="0.2"/>
    <row r="115" s="39" customFormat="1" x14ac:dyDescent="0.2"/>
    <row r="116" s="39" customFormat="1" x14ac:dyDescent="0.2"/>
    <row r="117" s="39" customFormat="1" x14ac:dyDescent="0.2"/>
    <row r="118" s="39" customFormat="1" x14ac:dyDescent="0.2"/>
    <row r="119" s="39" customFormat="1" x14ac:dyDescent="0.2"/>
    <row r="120" s="39" customFormat="1" x14ac:dyDescent="0.2"/>
    <row r="121" s="39" customFormat="1" x14ac:dyDescent="0.2"/>
    <row r="122" s="39" customFormat="1" x14ac:dyDescent="0.2"/>
    <row r="123" s="39" customFormat="1" x14ac:dyDescent="0.2"/>
    <row r="124" s="39" customFormat="1" x14ac:dyDescent="0.2"/>
    <row r="125" s="39" customFormat="1" x14ac:dyDescent="0.2"/>
    <row r="126" s="39" customFormat="1" x14ac:dyDescent="0.2"/>
    <row r="127" s="39" customFormat="1" x14ac:dyDescent="0.2"/>
    <row r="128" s="39" customFormat="1" x14ac:dyDescent="0.2"/>
    <row r="129" s="39" customFormat="1" x14ac:dyDescent="0.2"/>
    <row r="130" s="39" customFormat="1" x14ac:dyDescent="0.2"/>
    <row r="131" s="39" customFormat="1" x14ac:dyDescent="0.2"/>
    <row r="132" s="39" customFormat="1" x14ac:dyDescent="0.2"/>
    <row r="133" s="39" customFormat="1" x14ac:dyDescent="0.2"/>
    <row r="134" s="39" customFormat="1" x14ac:dyDescent="0.2"/>
    <row r="135" s="39" customFormat="1" x14ac:dyDescent="0.2"/>
    <row r="136" s="39" customFormat="1" x14ac:dyDescent="0.2"/>
    <row r="137" s="39" customFormat="1" x14ac:dyDescent="0.2"/>
    <row r="138" s="39" customFormat="1" x14ac:dyDescent="0.2"/>
    <row r="139" s="39" customFormat="1" x14ac:dyDescent="0.2"/>
    <row r="140" s="39" customFormat="1" x14ac:dyDescent="0.2"/>
    <row r="141" s="39" customFormat="1" x14ac:dyDescent="0.2"/>
    <row r="142" s="39" customFormat="1" x14ac:dyDescent="0.2"/>
    <row r="143" s="39" customFormat="1" x14ac:dyDescent="0.2"/>
    <row r="144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  <row r="153" s="39" customFormat="1" x14ac:dyDescent="0.2"/>
    <row r="154" s="39" customFormat="1" x14ac:dyDescent="0.2"/>
    <row r="155" s="39" customFormat="1" x14ac:dyDescent="0.2"/>
    <row r="156" s="39" customFormat="1" x14ac:dyDescent="0.2"/>
    <row r="157" s="39" customFormat="1" x14ac:dyDescent="0.2"/>
    <row r="158" s="39" customFormat="1" x14ac:dyDescent="0.2"/>
    <row r="159" s="39" customFormat="1" x14ac:dyDescent="0.2"/>
    <row r="160" s="39" customFormat="1" x14ac:dyDescent="0.2"/>
    <row r="161" s="39" customFormat="1" x14ac:dyDescent="0.2"/>
    <row r="162" s="39" customFormat="1" x14ac:dyDescent="0.2"/>
    <row r="163" s="39" customFormat="1" x14ac:dyDescent="0.2"/>
    <row r="164" s="39" customFormat="1" x14ac:dyDescent="0.2"/>
    <row r="165" s="39" customFormat="1" x14ac:dyDescent="0.2"/>
    <row r="166" s="39" customFormat="1" x14ac:dyDescent="0.2"/>
    <row r="167" s="39" customFormat="1" x14ac:dyDescent="0.2"/>
    <row r="168" s="39" customFormat="1" x14ac:dyDescent="0.2"/>
    <row r="169" s="39" customFormat="1" x14ac:dyDescent="0.2"/>
    <row r="170" s="39" customFormat="1" x14ac:dyDescent="0.2"/>
    <row r="171" s="39" customFormat="1" x14ac:dyDescent="0.2"/>
    <row r="172" s="39" customFormat="1" x14ac:dyDescent="0.2"/>
    <row r="173" s="39" customFormat="1" x14ac:dyDescent="0.2"/>
    <row r="174" s="39" customFormat="1" x14ac:dyDescent="0.2"/>
    <row r="175" s="39" customFormat="1" x14ac:dyDescent="0.2"/>
    <row r="176" s="39" customFormat="1" x14ac:dyDescent="0.2"/>
    <row r="177" s="39" customFormat="1" x14ac:dyDescent="0.2"/>
    <row r="178" s="39" customFormat="1" x14ac:dyDescent="0.2"/>
    <row r="179" s="39" customFormat="1" x14ac:dyDescent="0.2"/>
    <row r="180" s="39" customFormat="1" x14ac:dyDescent="0.2"/>
    <row r="181" s="39" customFormat="1" x14ac:dyDescent="0.2"/>
    <row r="182" s="39" customFormat="1" x14ac:dyDescent="0.2"/>
    <row r="183" s="39" customFormat="1" x14ac:dyDescent="0.2"/>
    <row r="184" s="39" customFormat="1" x14ac:dyDescent="0.2"/>
    <row r="185" s="39" customFormat="1" x14ac:dyDescent="0.2"/>
    <row r="186" s="39" customFormat="1" x14ac:dyDescent="0.2"/>
    <row r="187" s="39" customFormat="1" x14ac:dyDescent="0.2"/>
    <row r="188" s="39" customFormat="1" x14ac:dyDescent="0.2"/>
    <row r="189" s="39" customFormat="1" x14ac:dyDescent="0.2"/>
    <row r="190" s="39" customFormat="1" x14ac:dyDescent="0.2"/>
    <row r="191" s="39" customFormat="1" x14ac:dyDescent="0.2"/>
    <row r="192" s="39" customFormat="1" x14ac:dyDescent="0.2"/>
    <row r="193" s="39" customFormat="1" x14ac:dyDescent="0.2"/>
    <row r="194" s="39" customFormat="1" x14ac:dyDescent="0.2"/>
    <row r="195" s="39" customFormat="1" x14ac:dyDescent="0.2"/>
    <row r="196" s="39" customFormat="1" x14ac:dyDescent="0.2"/>
    <row r="197" s="39" customFormat="1" x14ac:dyDescent="0.2"/>
    <row r="198" s="39" customFormat="1" x14ac:dyDescent="0.2"/>
    <row r="199" s="39" customFormat="1" x14ac:dyDescent="0.2"/>
    <row r="200" s="39" customFormat="1" x14ac:dyDescent="0.2"/>
    <row r="201" s="39" customFormat="1" x14ac:dyDescent="0.2"/>
    <row r="202" s="39" customFormat="1" x14ac:dyDescent="0.2"/>
    <row r="203" s="39" customFormat="1" x14ac:dyDescent="0.2"/>
    <row r="204" s="39" customFormat="1" x14ac:dyDescent="0.2"/>
    <row r="205" s="39" customFormat="1" x14ac:dyDescent="0.2"/>
    <row r="206" s="39" customFormat="1" x14ac:dyDescent="0.2"/>
    <row r="207" s="39" customFormat="1" x14ac:dyDescent="0.2"/>
    <row r="208" s="39" customFormat="1" x14ac:dyDescent="0.2"/>
    <row r="209" s="39" customFormat="1" x14ac:dyDescent="0.2"/>
    <row r="210" s="39" customFormat="1" x14ac:dyDescent="0.2"/>
    <row r="211" s="39" customFormat="1" x14ac:dyDescent="0.2"/>
    <row r="212" s="39" customFormat="1" x14ac:dyDescent="0.2"/>
    <row r="213" s="39" customFormat="1" x14ac:dyDescent="0.2"/>
    <row r="214" s="39" customFormat="1" x14ac:dyDescent="0.2"/>
    <row r="215" s="39" customFormat="1" x14ac:dyDescent="0.2"/>
    <row r="216" s="39" customFormat="1" x14ac:dyDescent="0.2"/>
    <row r="217" s="39" customFormat="1" x14ac:dyDescent="0.2"/>
    <row r="218" s="39" customFormat="1" x14ac:dyDescent="0.2"/>
    <row r="219" s="39" customFormat="1" x14ac:dyDescent="0.2"/>
    <row r="220" s="39" customFormat="1" x14ac:dyDescent="0.2"/>
    <row r="221" s="39" customFormat="1" x14ac:dyDescent="0.2"/>
    <row r="222" s="39" customFormat="1" x14ac:dyDescent="0.2"/>
    <row r="223" s="39" customFormat="1" x14ac:dyDescent="0.2"/>
    <row r="224" s="39" customFormat="1" x14ac:dyDescent="0.2"/>
    <row r="225" s="39" customFormat="1" x14ac:dyDescent="0.2"/>
    <row r="226" s="39" customFormat="1" x14ac:dyDescent="0.2"/>
    <row r="227" s="39" customFormat="1" x14ac:dyDescent="0.2"/>
    <row r="228" s="39" customFormat="1" x14ac:dyDescent="0.2"/>
    <row r="229" s="39" customFormat="1" x14ac:dyDescent="0.2"/>
    <row r="230" s="39" customFormat="1" x14ac:dyDescent="0.2"/>
    <row r="231" s="39" customFormat="1" x14ac:dyDescent="0.2"/>
    <row r="232" s="39" customFormat="1" x14ac:dyDescent="0.2"/>
    <row r="233" s="39" customFormat="1" x14ac:dyDescent="0.2"/>
    <row r="234" s="39" customFormat="1" x14ac:dyDescent="0.2"/>
    <row r="235" s="39" customFormat="1" x14ac:dyDescent="0.2"/>
    <row r="236" s="39" customFormat="1" x14ac:dyDescent="0.2"/>
    <row r="237" s="39" customFormat="1" x14ac:dyDescent="0.2"/>
    <row r="238" s="39" customFormat="1" x14ac:dyDescent="0.2"/>
    <row r="239" s="39" customFormat="1" x14ac:dyDescent="0.2"/>
    <row r="240" s="39" customFormat="1" x14ac:dyDescent="0.2"/>
    <row r="241" s="39" customFormat="1" x14ac:dyDescent="0.2"/>
    <row r="242" s="39" customFormat="1" x14ac:dyDescent="0.2"/>
    <row r="243" s="39" customFormat="1" x14ac:dyDescent="0.2"/>
    <row r="244" s="39" customFormat="1" x14ac:dyDescent="0.2"/>
    <row r="245" s="39" customFormat="1" x14ac:dyDescent="0.2"/>
    <row r="246" s="39" customFormat="1" x14ac:dyDescent="0.2"/>
    <row r="247" s="39" customFormat="1" x14ac:dyDescent="0.2"/>
    <row r="248" s="39" customFormat="1" x14ac:dyDescent="0.2"/>
    <row r="249" s="39" customFormat="1" x14ac:dyDescent="0.2"/>
    <row r="250" s="39" customFormat="1" x14ac:dyDescent="0.2"/>
    <row r="251" s="39" customFormat="1" x14ac:dyDescent="0.2"/>
    <row r="252" s="39" customFormat="1" x14ac:dyDescent="0.2"/>
    <row r="253" s="39" customFormat="1" x14ac:dyDescent="0.2"/>
    <row r="254" s="39" customFormat="1" x14ac:dyDescent="0.2"/>
    <row r="255" s="39" customFormat="1" x14ac:dyDescent="0.2"/>
    <row r="256" s="39" customFormat="1" x14ac:dyDescent="0.2"/>
    <row r="257" s="39" customFormat="1" x14ac:dyDescent="0.2"/>
    <row r="258" s="39" customFormat="1" x14ac:dyDescent="0.2"/>
    <row r="259" s="39" customFormat="1" x14ac:dyDescent="0.2"/>
    <row r="260" s="39" customFormat="1" x14ac:dyDescent="0.2"/>
    <row r="261" s="39" customFormat="1" x14ac:dyDescent="0.2"/>
    <row r="262" s="39" customFormat="1" x14ac:dyDescent="0.2"/>
    <row r="263" s="39" customFormat="1" x14ac:dyDescent="0.2"/>
    <row r="264" s="39" customFormat="1" x14ac:dyDescent="0.2"/>
    <row r="265" s="39" customFormat="1" x14ac:dyDescent="0.2"/>
    <row r="266" s="39" customFormat="1" x14ac:dyDescent="0.2"/>
    <row r="267" s="39" customFormat="1" x14ac:dyDescent="0.2"/>
    <row r="268" s="39" customFormat="1" x14ac:dyDescent="0.2"/>
    <row r="269" s="39" customFormat="1" x14ac:dyDescent="0.2"/>
    <row r="270" s="39" customFormat="1" x14ac:dyDescent="0.2"/>
    <row r="271" s="39" customFormat="1" x14ac:dyDescent="0.2"/>
    <row r="272" s="39" customFormat="1" x14ac:dyDescent="0.2"/>
    <row r="273" s="39" customFormat="1" x14ac:dyDescent="0.2"/>
    <row r="274" s="39" customFormat="1" x14ac:dyDescent="0.2"/>
    <row r="275" s="39" customFormat="1" x14ac:dyDescent="0.2"/>
    <row r="276" s="39" customFormat="1" x14ac:dyDescent="0.2"/>
    <row r="277" s="39" customFormat="1" x14ac:dyDescent="0.2"/>
    <row r="278" s="39" customFormat="1" x14ac:dyDescent="0.2"/>
    <row r="279" s="39" customFormat="1" x14ac:dyDescent="0.2"/>
    <row r="280" s="39" customFormat="1" x14ac:dyDescent="0.2"/>
    <row r="281" s="39" customFormat="1" x14ac:dyDescent="0.2"/>
    <row r="282" s="39" customFormat="1" x14ac:dyDescent="0.2"/>
    <row r="283" s="39" customFormat="1" x14ac:dyDescent="0.2"/>
    <row r="284" s="39" customFormat="1" x14ac:dyDescent="0.2"/>
    <row r="285" s="39" customFormat="1" x14ac:dyDescent="0.2"/>
    <row r="286" s="39" customFormat="1" x14ac:dyDescent="0.2"/>
    <row r="287" s="39" customFormat="1" x14ac:dyDescent="0.2"/>
    <row r="288" s="39" customFormat="1" x14ac:dyDescent="0.2"/>
    <row r="289" s="39" customFormat="1" x14ac:dyDescent="0.2"/>
    <row r="290" s="39" customFormat="1" x14ac:dyDescent="0.2"/>
    <row r="291" s="39" customFormat="1" x14ac:dyDescent="0.2"/>
    <row r="292" s="39" customFormat="1" x14ac:dyDescent="0.2"/>
    <row r="293" s="39" customFormat="1" x14ac:dyDescent="0.2"/>
    <row r="294" s="39" customFormat="1" x14ac:dyDescent="0.2"/>
    <row r="295" s="39" customFormat="1" x14ac:dyDescent="0.2"/>
    <row r="296" s="39" customFormat="1" x14ac:dyDescent="0.2"/>
    <row r="297" s="39" customFormat="1" x14ac:dyDescent="0.2"/>
    <row r="298" s="39" customFormat="1" x14ac:dyDescent="0.2"/>
    <row r="299" s="39" customFormat="1" x14ac:dyDescent="0.2"/>
    <row r="300" s="39" customFormat="1" x14ac:dyDescent="0.2"/>
    <row r="301" s="39" customFormat="1" x14ac:dyDescent="0.2"/>
    <row r="302" s="39" customFormat="1" x14ac:dyDescent="0.2"/>
    <row r="303" s="39" customFormat="1" x14ac:dyDescent="0.2"/>
    <row r="304" s="39" customFormat="1" x14ac:dyDescent="0.2"/>
    <row r="305" s="39" customFormat="1" x14ac:dyDescent="0.2"/>
    <row r="306" s="39" customFormat="1" x14ac:dyDescent="0.2"/>
    <row r="307" s="39" customFormat="1" x14ac:dyDescent="0.2"/>
    <row r="308" s="39" customFormat="1" x14ac:dyDescent="0.2"/>
    <row r="309" s="39" customFormat="1" x14ac:dyDescent="0.2"/>
    <row r="310" s="39" customFormat="1" x14ac:dyDescent="0.2"/>
    <row r="311" s="39" customFormat="1" x14ac:dyDescent="0.2"/>
    <row r="312" s="39" customFormat="1" x14ac:dyDescent="0.2"/>
    <row r="313" s="39" customFormat="1" x14ac:dyDescent="0.2"/>
    <row r="314" s="39" customFormat="1" x14ac:dyDescent="0.2"/>
    <row r="315" s="39" customFormat="1" x14ac:dyDescent="0.2"/>
    <row r="316" s="39" customFormat="1" x14ac:dyDescent="0.2"/>
    <row r="317" s="39" customFormat="1" x14ac:dyDescent="0.2"/>
    <row r="318" s="39" customFormat="1" x14ac:dyDescent="0.2"/>
    <row r="319" s="39" customFormat="1" x14ac:dyDescent="0.2"/>
    <row r="320" s="39" customFormat="1" x14ac:dyDescent="0.2"/>
    <row r="321" s="39" customFormat="1" x14ac:dyDescent="0.2"/>
    <row r="322" s="39" customFormat="1" x14ac:dyDescent="0.2"/>
    <row r="323" s="39" customFormat="1" x14ac:dyDescent="0.2"/>
    <row r="324" s="39" customFormat="1" x14ac:dyDescent="0.2"/>
    <row r="325" s="39" customFormat="1" x14ac:dyDescent="0.2"/>
    <row r="326" s="39" customFormat="1" x14ac:dyDescent="0.2"/>
    <row r="327" s="39" customFormat="1" x14ac:dyDescent="0.2"/>
    <row r="328" s="39" customFormat="1" x14ac:dyDescent="0.2"/>
    <row r="329" s="39" customFormat="1" x14ac:dyDescent="0.2"/>
    <row r="330" s="39" customFormat="1" x14ac:dyDescent="0.2"/>
    <row r="331" s="39" customFormat="1" x14ac:dyDescent="0.2"/>
    <row r="332" s="39" customFormat="1" x14ac:dyDescent="0.2"/>
    <row r="333" s="39" customFormat="1" x14ac:dyDescent="0.2"/>
    <row r="334" s="39" customFormat="1" x14ac:dyDescent="0.2"/>
    <row r="335" s="39" customFormat="1" x14ac:dyDescent="0.2"/>
    <row r="336" s="39" customFormat="1" x14ac:dyDescent="0.2"/>
    <row r="337" s="39" customFormat="1" x14ac:dyDescent="0.2"/>
    <row r="338" s="39" customFormat="1" x14ac:dyDescent="0.2"/>
    <row r="339" s="39" customFormat="1" x14ac:dyDescent="0.2"/>
    <row r="340" s="39" customFormat="1" x14ac:dyDescent="0.2"/>
    <row r="341" s="39" customFormat="1" x14ac:dyDescent="0.2"/>
    <row r="342" s="39" customFormat="1" x14ac:dyDescent="0.2"/>
    <row r="343" s="39" customFormat="1" x14ac:dyDescent="0.2"/>
    <row r="344" s="39" customFormat="1" x14ac:dyDescent="0.2"/>
    <row r="345" s="39" customFormat="1" x14ac:dyDescent="0.2"/>
    <row r="346" s="39" customFormat="1" x14ac:dyDescent="0.2"/>
    <row r="347" s="39" customFormat="1" x14ac:dyDescent="0.2"/>
    <row r="348" s="39" customFormat="1" x14ac:dyDescent="0.2"/>
    <row r="349" s="39" customFormat="1" x14ac:dyDescent="0.2"/>
    <row r="350" s="39" customFormat="1" x14ac:dyDescent="0.2"/>
    <row r="351" s="39" customFormat="1" x14ac:dyDescent="0.2"/>
    <row r="352" s="39" customFormat="1" x14ac:dyDescent="0.2"/>
    <row r="353" s="39" customFormat="1" x14ac:dyDescent="0.2"/>
    <row r="354" s="39" customFormat="1" x14ac:dyDescent="0.2"/>
    <row r="355" s="39" customFormat="1" x14ac:dyDescent="0.2"/>
    <row r="356" s="39" customFormat="1" x14ac:dyDescent="0.2"/>
    <row r="357" s="39" customFormat="1" x14ac:dyDescent="0.2"/>
    <row r="358" s="39" customFormat="1" x14ac:dyDescent="0.2"/>
    <row r="359" s="39" customFormat="1" x14ac:dyDescent="0.2"/>
    <row r="360" s="39" customFormat="1" x14ac:dyDescent="0.2"/>
    <row r="361" s="39" customFormat="1" x14ac:dyDescent="0.2"/>
    <row r="362" s="39" customFormat="1" x14ac:dyDescent="0.2"/>
    <row r="363" s="39" customFormat="1" x14ac:dyDescent="0.2"/>
    <row r="364" s="39" customFormat="1" x14ac:dyDescent="0.2"/>
    <row r="365" s="39" customFormat="1" x14ac:dyDescent="0.2"/>
    <row r="366" s="39" customFormat="1" x14ac:dyDescent="0.2"/>
    <row r="367" s="39" customFormat="1" x14ac:dyDescent="0.2"/>
    <row r="368" s="39" customFormat="1" x14ac:dyDescent="0.2"/>
    <row r="369" s="39" customFormat="1" x14ac:dyDescent="0.2"/>
    <row r="370" s="39" customFormat="1" x14ac:dyDescent="0.2"/>
    <row r="371" s="39" customFormat="1" x14ac:dyDescent="0.2"/>
    <row r="372" s="39" customFormat="1" x14ac:dyDescent="0.2"/>
    <row r="373" s="39" customFormat="1" x14ac:dyDescent="0.2"/>
    <row r="374" s="39" customFormat="1" x14ac:dyDescent="0.2"/>
    <row r="375" s="39" customFormat="1" x14ac:dyDescent="0.2"/>
    <row r="376" s="39" customFormat="1" x14ac:dyDescent="0.2"/>
    <row r="377" s="39" customFormat="1" x14ac:dyDescent="0.2"/>
    <row r="378" s="39" customFormat="1" x14ac:dyDescent="0.2"/>
    <row r="379" s="39" customFormat="1" x14ac:dyDescent="0.2"/>
    <row r="380" s="39" customFormat="1" x14ac:dyDescent="0.2"/>
    <row r="381" s="39" customFormat="1" x14ac:dyDescent="0.2"/>
    <row r="382" s="39" customFormat="1" x14ac:dyDescent="0.2"/>
    <row r="383" s="39" customFormat="1" x14ac:dyDescent="0.2"/>
    <row r="384" s="39" customFormat="1" x14ac:dyDescent="0.2"/>
    <row r="385" s="39" customFormat="1" x14ac:dyDescent="0.2"/>
    <row r="386" s="39" customFormat="1" x14ac:dyDescent="0.2"/>
    <row r="387" s="39" customFormat="1" x14ac:dyDescent="0.2"/>
    <row r="388" s="39" customFormat="1" x14ac:dyDescent="0.2"/>
    <row r="389" s="39" customFormat="1" x14ac:dyDescent="0.2"/>
    <row r="390" s="39" customFormat="1" x14ac:dyDescent="0.2"/>
    <row r="391" s="39" customFormat="1" x14ac:dyDescent="0.2"/>
    <row r="392" s="39" customFormat="1" x14ac:dyDescent="0.2"/>
    <row r="393" s="39" customFormat="1" x14ac:dyDescent="0.2"/>
    <row r="394" s="39" customFormat="1" x14ac:dyDescent="0.2"/>
    <row r="395" s="39" customFormat="1" x14ac:dyDescent="0.2"/>
    <row r="396" s="39" customFormat="1" x14ac:dyDescent="0.2"/>
    <row r="397" s="39" customFormat="1" x14ac:dyDescent="0.2"/>
    <row r="398" s="39" customFormat="1" x14ac:dyDescent="0.2"/>
    <row r="399" s="39" customFormat="1" x14ac:dyDescent="0.2"/>
    <row r="400" s="39" customFormat="1" x14ac:dyDescent="0.2"/>
    <row r="401" s="39" customFormat="1" x14ac:dyDescent="0.2"/>
    <row r="402" s="39" customFormat="1" x14ac:dyDescent="0.2"/>
    <row r="403" s="39" customFormat="1" x14ac:dyDescent="0.2"/>
    <row r="404" s="39" customFormat="1" x14ac:dyDescent="0.2"/>
    <row r="405" s="39" customFormat="1" x14ac:dyDescent="0.2"/>
    <row r="406" s="39" customFormat="1" x14ac:dyDescent="0.2"/>
    <row r="407" s="39" customFormat="1" x14ac:dyDescent="0.2"/>
    <row r="408" s="39" customFormat="1" x14ac:dyDescent="0.2"/>
    <row r="409" s="39" customFormat="1" x14ac:dyDescent="0.2"/>
    <row r="410" s="39" customFormat="1" x14ac:dyDescent="0.2"/>
    <row r="411" s="39" customFormat="1" x14ac:dyDescent="0.2"/>
    <row r="412" s="39" customFormat="1" x14ac:dyDescent="0.2"/>
    <row r="413" s="39" customFormat="1" x14ac:dyDescent="0.2"/>
    <row r="414" s="39" customFormat="1" x14ac:dyDescent="0.2"/>
    <row r="415" s="39" customFormat="1" x14ac:dyDescent="0.2"/>
    <row r="416" s="39" customFormat="1" x14ac:dyDescent="0.2"/>
    <row r="417" s="39" customFormat="1" x14ac:dyDescent="0.2"/>
    <row r="418" s="39" customFormat="1" x14ac:dyDescent="0.2"/>
    <row r="419" s="39" customFormat="1" x14ac:dyDescent="0.2"/>
    <row r="420" s="39" customFormat="1" x14ac:dyDescent="0.2"/>
    <row r="421" s="39" customFormat="1" x14ac:dyDescent="0.2"/>
    <row r="422" s="39" customFormat="1" x14ac:dyDescent="0.2"/>
    <row r="423" s="39" customFormat="1" x14ac:dyDescent="0.2"/>
    <row r="424" s="39" customFormat="1" x14ac:dyDescent="0.2"/>
    <row r="425" s="39" customFormat="1" x14ac:dyDescent="0.2"/>
    <row r="426" s="39" customFormat="1" x14ac:dyDescent="0.2"/>
    <row r="427" s="39" customFormat="1" x14ac:dyDescent="0.2"/>
    <row r="428" s="39" customFormat="1" x14ac:dyDescent="0.2"/>
    <row r="429" s="39" customFormat="1" x14ac:dyDescent="0.2"/>
    <row r="430" s="39" customFormat="1" x14ac:dyDescent="0.2"/>
    <row r="431" s="39" customFormat="1" x14ac:dyDescent="0.2"/>
    <row r="432" s="39" customFormat="1" x14ac:dyDescent="0.2"/>
    <row r="433" s="39" customFormat="1" x14ac:dyDescent="0.2"/>
    <row r="434" s="39" customFormat="1" x14ac:dyDescent="0.2"/>
    <row r="435" s="39" customFormat="1" x14ac:dyDescent="0.2"/>
    <row r="436" s="39" customFormat="1" x14ac:dyDescent="0.2"/>
    <row r="437" s="39" customFormat="1" x14ac:dyDescent="0.2"/>
    <row r="438" s="39" customFormat="1" x14ac:dyDescent="0.2"/>
    <row r="439" s="39" customFormat="1" x14ac:dyDescent="0.2"/>
    <row r="440" s="39" customFormat="1" x14ac:dyDescent="0.2"/>
    <row r="441" s="39" customFormat="1" x14ac:dyDescent="0.2"/>
    <row r="442" s="39" customFormat="1" x14ac:dyDescent="0.2"/>
    <row r="443" s="39" customFormat="1" x14ac:dyDescent="0.2"/>
    <row r="444" s="39" customFormat="1" x14ac:dyDescent="0.2"/>
    <row r="445" s="39" customFormat="1" x14ac:dyDescent="0.2"/>
    <row r="446" s="39" customFormat="1" x14ac:dyDescent="0.2"/>
    <row r="447" s="39" customFormat="1" x14ac:dyDescent="0.2"/>
    <row r="448" s="39" customFormat="1" x14ac:dyDescent="0.2"/>
    <row r="449" s="39" customFormat="1" x14ac:dyDescent="0.2"/>
    <row r="450" s="39" customFormat="1" x14ac:dyDescent="0.2"/>
    <row r="451" s="39" customFormat="1" x14ac:dyDescent="0.2"/>
    <row r="452" s="39" customFormat="1" x14ac:dyDescent="0.2"/>
    <row r="453" s="39" customFormat="1" x14ac:dyDescent="0.2"/>
    <row r="454" s="39" customFormat="1" x14ac:dyDescent="0.2"/>
    <row r="455" s="39" customFormat="1" x14ac:dyDescent="0.2"/>
    <row r="456" s="39" customFormat="1" x14ac:dyDescent="0.2"/>
    <row r="457" s="39" customFormat="1" x14ac:dyDescent="0.2"/>
    <row r="458" s="39" customFormat="1" x14ac:dyDescent="0.2"/>
    <row r="459" s="39" customFormat="1" x14ac:dyDescent="0.2"/>
    <row r="460" s="39" customFormat="1" x14ac:dyDescent="0.2"/>
    <row r="461" s="39" customFormat="1" x14ac:dyDescent="0.2"/>
    <row r="462" s="39" customFormat="1" x14ac:dyDescent="0.2"/>
    <row r="463" s="39" customFormat="1" x14ac:dyDescent="0.2"/>
    <row r="464" s="39" customFormat="1" x14ac:dyDescent="0.2"/>
    <row r="465" s="39" customFormat="1" x14ac:dyDescent="0.2"/>
    <row r="466" s="39" customFormat="1" x14ac:dyDescent="0.2"/>
    <row r="467" s="39" customFormat="1" x14ac:dyDescent="0.2"/>
    <row r="468" s="39" customFormat="1" x14ac:dyDescent="0.2"/>
    <row r="469" s="39" customFormat="1" x14ac:dyDescent="0.2"/>
    <row r="470" s="39" customFormat="1" x14ac:dyDescent="0.2"/>
    <row r="471" s="39" customFormat="1" x14ac:dyDescent="0.2"/>
    <row r="472" s="39" customFormat="1" x14ac:dyDescent="0.2"/>
    <row r="473" s="39" customFormat="1" x14ac:dyDescent="0.2"/>
    <row r="474" s="39" customFormat="1" x14ac:dyDescent="0.2"/>
    <row r="475" s="39" customFormat="1" x14ac:dyDescent="0.2"/>
    <row r="476" s="39" customFormat="1" x14ac:dyDescent="0.2"/>
    <row r="477" s="39" customFormat="1" x14ac:dyDescent="0.2"/>
    <row r="478" s="39" customFormat="1" x14ac:dyDescent="0.2"/>
    <row r="479" s="39" customFormat="1" x14ac:dyDescent="0.2"/>
    <row r="480" s="39" customFormat="1" x14ac:dyDescent="0.2"/>
    <row r="481" s="39" customFormat="1" x14ac:dyDescent="0.2"/>
    <row r="482" s="39" customFormat="1" x14ac:dyDescent="0.2"/>
    <row r="483" s="39" customFormat="1" x14ac:dyDescent="0.2"/>
    <row r="484" s="39" customFormat="1" x14ac:dyDescent="0.2"/>
    <row r="485" s="39" customFormat="1" x14ac:dyDescent="0.2"/>
    <row r="486" s="39" customFormat="1" x14ac:dyDescent="0.2"/>
    <row r="487" s="39" customFormat="1" x14ac:dyDescent="0.2"/>
    <row r="488" s="39" customFormat="1" x14ac:dyDescent="0.2"/>
    <row r="489" s="39" customFormat="1" x14ac:dyDescent="0.2"/>
    <row r="490" s="39" customFormat="1" x14ac:dyDescent="0.2"/>
    <row r="491" s="39" customFormat="1" x14ac:dyDescent="0.2"/>
    <row r="492" s="39" customFormat="1" x14ac:dyDescent="0.2"/>
    <row r="493" s="39" customFormat="1" x14ac:dyDescent="0.2"/>
    <row r="494" s="39" customFormat="1" x14ac:dyDescent="0.2"/>
    <row r="495" s="39" customFormat="1" x14ac:dyDescent="0.2"/>
    <row r="496" s="39" customFormat="1" x14ac:dyDescent="0.2"/>
    <row r="497" s="39" customFormat="1" x14ac:dyDescent="0.2"/>
    <row r="498" s="39" customFormat="1" x14ac:dyDescent="0.2"/>
    <row r="499" s="39" customFormat="1" x14ac:dyDescent="0.2"/>
    <row r="500" s="39" customFormat="1" x14ac:dyDescent="0.2"/>
    <row r="501" s="39" customFormat="1" x14ac:dyDescent="0.2"/>
    <row r="502" s="39" customFormat="1" x14ac:dyDescent="0.2"/>
    <row r="503" s="39" customFormat="1" x14ac:dyDescent="0.2"/>
    <row r="504" s="39" customFormat="1" x14ac:dyDescent="0.2"/>
    <row r="505" s="39" customFormat="1" x14ac:dyDescent="0.2"/>
    <row r="506" s="39" customFormat="1" x14ac:dyDescent="0.2"/>
    <row r="507" s="39" customFormat="1" x14ac:dyDescent="0.2"/>
    <row r="508" s="39" customFormat="1" x14ac:dyDescent="0.2"/>
    <row r="509" s="39" customFormat="1" x14ac:dyDescent="0.2"/>
    <row r="510" s="39" customFormat="1" x14ac:dyDescent="0.2"/>
    <row r="511" s="39" customFormat="1" x14ac:dyDescent="0.2"/>
    <row r="512" s="39" customFormat="1" x14ac:dyDescent="0.2"/>
    <row r="513" s="39" customFormat="1" x14ac:dyDescent="0.2"/>
    <row r="514" s="39" customFormat="1" x14ac:dyDescent="0.2"/>
    <row r="515" s="39" customFormat="1" x14ac:dyDescent="0.2"/>
    <row r="516" s="39" customFormat="1" x14ac:dyDescent="0.2"/>
    <row r="517" s="39" customFormat="1" x14ac:dyDescent="0.2"/>
    <row r="518" s="39" customFormat="1" x14ac:dyDescent="0.2"/>
    <row r="519" s="39" customFormat="1" x14ac:dyDescent="0.2"/>
    <row r="520" s="39" customFormat="1" x14ac:dyDescent="0.2"/>
    <row r="521" s="39" customFormat="1" x14ac:dyDescent="0.2"/>
    <row r="522" s="39" customFormat="1" x14ac:dyDescent="0.2"/>
    <row r="523" s="39" customFormat="1" x14ac:dyDescent="0.2"/>
    <row r="524" s="39" customFormat="1" x14ac:dyDescent="0.2"/>
  </sheetData>
  <dataConsolidate/>
  <mergeCells count="9">
    <mergeCell ref="C1:E1"/>
    <mergeCell ref="C2:E2"/>
    <mergeCell ref="B48:C48"/>
    <mergeCell ref="B49:C49"/>
    <mergeCell ref="B6:C6"/>
    <mergeCell ref="B7:C7"/>
    <mergeCell ref="B4:C4"/>
    <mergeCell ref="B46:C46"/>
    <mergeCell ref="B47:C47"/>
  </mergeCells>
  <dataValidations xWindow="695" yWindow="633" count="7">
    <dataValidation type="list" allowBlank="1" showInputMessage="1" showErrorMessage="1" promptTitle="grade" prompt="Merci d'utiliser la liste déroulante" sqref="C30">
      <formula1>$B$63:$B$79</formula1>
    </dataValidation>
    <dataValidation type="list" allowBlank="1" showInputMessage="1" showErrorMessage="1" promptTitle="échelon" prompt="Merci d'utiliser la liste déroulante" sqref="C31">
      <formula1>$D$62:$D$87</formula1>
    </dataValidation>
    <dataValidation type="list" allowBlank="1" showInputMessage="1" showErrorMessage="1" promptTitle="Indice" prompt="Merci d'utiliser la liste déroulante" sqref="C32">
      <formula1>$C$64:$C$67</formula1>
    </dataValidation>
    <dataValidation type="list" allowBlank="1" showInputMessage="1" showErrorMessage="1" promptTitle="Réduction" prompt="Merci d'utiliser la liste déroulante" sqref="C33">
      <formula1>$E$63:$E$64</formula1>
    </dataValidation>
    <dataValidation type="list" allowBlank="1" showInputMessage="1" showErrorMessage="1" promptTitle="Allocations complémentaires" prompt="Merci d'utiliser la liste déroulante" sqref="C34">
      <formula1>$E$63:$E$64</formula1>
    </dataValidation>
    <dataValidation type="list" allowBlank="1" showInputMessage="1" showErrorMessage="1" promptTitle="Nombre d'enfants" prompt="Merci d'utiliser la liste déroulante" sqref="C35">
      <formula1>$D$62:$D$68</formula1>
    </dataValidation>
    <dataValidation type="list" allowBlank="1" showInputMessage="1" showErrorMessage="1" sqref="D62:D86">
      <formula1>$D$62:$D$72</formula1>
    </dataValidation>
  </dataValidations>
  <hyperlinks>
    <hyperlink ref="B47" r:id="rId1" display="mailto:Sandrine.HeldJenzer@ne.ch"/>
    <hyperlink ref="B49" r:id="rId2"/>
  </hyperlinks>
  <printOptions horizontalCentered="1"/>
  <pageMargins left="0.98425196850393704" right="0" top="0.39370078740157483" bottom="0.19685039370078741" header="0.31496062992125984" footer="0.31496062992125984"/>
  <pageSetup paperSize="9" scale="7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171450</xdr:rowOff>
                  </from>
                  <to>
                    <xdr:col>1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161925</xdr:rowOff>
                  </from>
                  <to>
                    <xdr:col>1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161925</xdr:rowOff>
                  </from>
                  <to>
                    <xdr:col>1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171450</xdr:rowOff>
                  </from>
                  <to>
                    <xdr:col>1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0</xdr:rowOff>
                  </from>
                  <to>
                    <xdr:col>1</xdr:col>
                    <xdr:colOff>57150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161925</xdr:rowOff>
                  </from>
                  <to>
                    <xdr:col>1</xdr:col>
                    <xdr:colOff>57150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171450</xdr:rowOff>
                  </from>
                  <to>
                    <xdr:col>1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7dc7280d-fec9-4c99-9736-8d7ecec3545c">
      <Value>19</Value>
      <Value>18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Enseignement et formation</TermName>
          <TermId xmlns="http://schemas.microsoft.com/office/infopath/2007/PartnerControls">a318736a-e4c2-4693-9daf-07f7d52fc6ef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l'enseignement obligatoire</TermName>
          <TermId xmlns="http://schemas.microsoft.com/office/infopath/2007/PartnerControls">4ede05e2-a775-4f79-b528-c7edadf59664</TermId>
        </TermInfo>
      </Terms>
    </k5578e8018b54236945b0d1339d2a6f5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DAE0EC5B4BCC4EACE5B90478D7B461" ma:contentTypeVersion="0" ma:contentTypeDescription="Crée un document." ma:contentTypeScope="" ma:versionID="610c95de72e1d4b2ad6765911e17fc3f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B8A13B-E770-4354-8E89-45F62B23B06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7dc7280d-fec9-4c99-9736-8d7ecec3545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BF3527-A8D9-4EDD-AA50-BDF1E370B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E8776-C6BB-4671-97B5-77AD31071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calculs</vt:lpstr>
      <vt:lpstr>ENS 1</vt:lpstr>
      <vt:lpstr>'ENS 1'!CaseACocher2</vt:lpstr>
      <vt:lpstr>'ENS 1'!Zone_d_impression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Classes d'accueil - Salaires des enseignants</dc:title>
  <dc:creator>nasilli maria-dolores</dc:creator>
  <cp:lastModifiedBy>Boisot Anne-Sophie</cp:lastModifiedBy>
  <cp:lastPrinted>2023-01-09T08:43:25Z</cp:lastPrinted>
  <dcterms:created xsi:type="dcterms:W3CDTF">2012-06-18T11:46:43Z</dcterms:created>
  <dcterms:modified xsi:type="dcterms:W3CDTF">2023-01-19T06:52:15Z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0x01010046DAE0EC5B4BCC4EACE5B90478D7B461</vt:lpwstr>
  </property>
  <property fmtid="{D5CDD505-2E9C-101B-9397-08002B2CF9AE}" pid="3" name="Entite">
    <vt:lpwstr>19;#Service de l'enseignement obligatoire|4ede05e2-a775-4f79-b528-c7edadf59664</vt:lpwstr>
  </property>
  <property fmtid="{D5CDD505-2E9C-101B-9397-08002B2CF9AE}" pid="4" name="Theme">
    <vt:lpwstr>18;#Enseignement et formation|a318736a-e4c2-4693-9daf-07f7d52fc6ef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Order">
    <vt:r8>4000</vt:r8>
  </property>
  <property fmtid="{D5CDD505-2E9C-101B-9397-08002B2CF9AE}" pid="9" name="Discipline">
    <vt:lpwstr/>
  </property>
  <property fmtid="{D5CDD505-2E9C-101B-9397-08002B2CF9AE}" pid="10" name="Cercle">
    <vt:lpwstr/>
  </property>
</Properties>
</file>