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0" windowWidth="18555" windowHeight="11250" firstSheet="1" activeTab="1"/>
  </bookViews>
  <sheets>
    <sheet name="calculs" sheetId="1" state="hidden" r:id="rId1"/>
    <sheet name="Feuil1" sheetId="2" r:id="rId2"/>
  </sheets>
  <definedNames>
    <definedName name="CaseACocher2" localSheetId="1">Feuil1!$C$32</definedName>
    <definedName name="_xlnm.Print_Area" localSheetId="1">Feuil1!$A$1:$E$50</definedName>
  </definedNames>
  <calcPr calcId="125725"/>
</workbook>
</file>

<file path=xl/calcChain.xml><?xml version="1.0" encoding="utf-8"?>
<calcChain xmlns="http://schemas.openxmlformats.org/spreadsheetml/2006/main">
  <c r="E13" i="1"/>
  <c r="F14" s="1"/>
  <c r="H6"/>
  <c r="H5"/>
  <c r="I4"/>
  <c r="I3"/>
  <c r="F18" l="1"/>
  <c r="E14"/>
  <c r="I14" s="1"/>
  <c r="I22"/>
  <c r="G29"/>
  <c r="I16" l="1"/>
  <c r="I18"/>
  <c r="I20" l="1"/>
  <c r="I24" l="1"/>
  <c r="E26" s="1"/>
</calcChain>
</file>

<file path=xl/sharedStrings.xml><?xml version="1.0" encoding="utf-8"?>
<sst xmlns="http://schemas.openxmlformats.org/spreadsheetml/2006/main" count="84" uniqueCount="82">
  <si>
    <t>Classe de traitement:</t>
  </si>
  <si>
    <t>Haute-paies:</t>
  </si>
  <si>
    <t xml:space="preserve">Lieu d'enseignement: </t>
  </si>
  <si>
    <t>Nb périodes:</t>
  </si>
  <si>
    <t>Indice:</t>
  </si>
  <si>
    <t>Période:</t>
  </si>
  <si>
    <t>Nb jours:</t>
  </si>
  <si>
    <t>Effectif total:</t>
  </si>
  <si>
    <t>Total requérants:</t>
  </si>
  <si>
    <t>Salaire annuel poste complet:</t>
  </si>
  <si>
    <t>Réduction 15%</t>
  </si>
  <si>
    <t>Salaire annuel AVS</t>
  </si>
  <si>
    <t>(selon horaire):</t>
  </si>
  <si>
    <t>Salaire calculé:</t>
  </si>
  <si>
    <t>(y compris AAP)</t>
  </si>
  <si>
    <t xml:space="preserve">Part communale CP 63% </t>
  </si>
  <si>
    <t xml:space="preserve">Part communale CCR 100% </t>
  </si>
  <si>
    <t>Alloc. compl.</t>
  </si>
  <si>
    <t>TOTAL:</t>
  </si>
  <si>
    <t xml:space="preserve">Traitement à rembourser: </t>
  </si>
  <si>
    <t>Compte: 6200/352 662</t>
  </si>
  <si>
    <t>Neuchâtel, le</t>
  </si>
  <si>
    <t>DECS/SEO</t>
  </si>
  <si>
    <t>Département de l'éducation,</t>
  </si>
  <si>
    <t>de la culture et des sports</t>
  </si>
  <si>
    <t>Service de</t>
  </si>
  <si>
    <t>l'enseignement obligatoire</t>
  </si>
  <si>
    <t>Ecole:</t>
  </si>
  <si>
    <t>Titulaire (nom et prénom):</t>
  </si>
  <si>
    <t>Branches enseignées:</t>
  </si>
  <si>
    <t>Nombre de périodes enseignées en classe d'accueil ou données en appui:</t>
  </si>
  <si>
    <t>HP:</t>
  </si>
  <si>
    <t>Si oui, indiquer le nombre d'enfants qui perçoivent les AC:</t>
  </si>
  <si>
    <t xml:space="preserve">Période enseignée: du </t>
  </si>
  <si>
    <t xml:space="preserve">Au prorata du nombre d'élèves requérants d'asile et clandestins: </t>
  </si>
  <si>
    <t>Effectif total de la classe d'accueil ou d'élèves en appui:</t>
  </si>
  <si>
    <t>Effectif des enfants de requérants d'asile et de clandestins en classe d'accueil:</t>
  </si>
  <si>
    <t>Date:</t>
  </si>
  <si>
    <t>Mme S. Held Jenzer (Sandrine.HeldJenzer@ne.ch)</t>
  </si>
  <si>
    <t>au:</t>
  </si>
  <si>
    <r>
      <t xml:space="preserve">Nb de jours. </t>
    </r>
    <r>
      <rPr>
        <b/>
        <i/>
        <sz val="11"/>
        <rFont val="Arial"/>
        <family val="2"/>
      </rPr>
      <t xml:space="preserve"> </t>
    </r>
    <r>
      <rPr>
        <i/>
        <sz val="11"/>
        <rFont val="Arial"/>
        <family val="2"/>
      </rPr>
      <t>Chaque mois est compté à 30 jours</t>
    </r>
    <r>
      <rPr>
        <b/>
        <i/>
        <sz val="11"/>
        <rFont val="Arial"/>
        <family val="2"/>
      </rPr>
      <t>:</t>
    </r>
  </si>
  <si>
    <t>Ce formulaire sous format Excel doit être adressé par Email au service de l'enseignement obligatoire,</t>
  </si>
  <si>
    <t>Le traitement est-il frappé d'une réduction de 15 % ? (oui ou non):</t>
  </si>
  <si>
    <t>L'enseignant-e est-il-elle au bénéfice d'allocation-s complémentaire-s (AC) (oui ou non)?</t>
  </si>
  <si>
    <t>1a</t>
  </si>
  <si>
    <t>2a</t>
  </si>
  <si>
    <t>3a</t>
  </si>
  <si>
    <t>4a</t>
  </si>
  <si>
    <t>5a</t>
  </si>
  <si>
    <t>6a</t>
  </si>
  <si>
    <t>7a</t>
  </si>
  <si>
    <t>8a</t>
  </si>
  <si>
    <t>9a</t>
  </si>
  <si>
    <t>10a</t>
  </si>
  <si>
    <t>11a</t>
  </si>
  <si>
    <t>12a</t>
  </si>
  <si>
    <t>13a</t>
  </si>
  <si>
    <t>14a</t>
  </si>
  <si>
    <t>15a</t>
  </si>
  <si>
    <t>16a</t>
  </si>
  <si>
    <t>oui</t>
  </si>
  <si>
    <t>non</t>
  </si>
  <si>
    <t>Veuillez cocher le cycle concerné</t>
  </si>
  <si>
    <t>Merci de remplir un formulaire par cycle</t>
  </si>
  <si>
    <t>Cycle 1 (années 1 à 4)</t>
  </si>
  <si>
    <t>Cycle 2 (années 5 à 8)</t>
  </si>
  <si>
    <t>Cycle 3 (années 9 à 11)</t>
  </si>
  <si>
    <t>Veuillez cocher le trimestre concerné</t>
  </si>
  <si>
    <t>1er trimestre 2013 - délai de renvoi 15 avril</t>
  </si>
  <si>
    <t>2e  trimestre 2013 - délai de renvoi 15 juillet</t>
  </si>
  <si>
    <t>3e  trimestre 2013 - délai de renvoi 15 octobre</t>
  </si>
  <si>
    <t>4e  trimestre 2013 - délai de renvoi 15 janvier</t>
  </si>
  <si>
    <t>Année scolaire 2012-2013</t>
  </si>
  <si>
    <t>CLASSES D'ACCUEIL</t>
  </si>
  <si>
    <r>
      <t xml:space="preserve">Salaires </t>
    </r>
    <r>
      <rPr>
        <sz val="12"/>
        <rFont val="Arial"/>
        <family val="2"/>
      </rPr>
      <t>des maîtres ayant un enseignement dans une classe d'accueil 
ou assurant des appuis spécifiques à des élèves requérants d'asile ou clandestins.</t>
    </r>
  </si>
  <si>
    <t>Ecluse 67, case postale 3016, 2001 Neuchâtel, à Mme S. Held Jenzer</t>
  </si>
  <si>
    <t>Sandrine.HeldJenzer@ne.ch</t>
  </si>
  <si>
    <t>17a</t>
  </si>
  <si>
    <t>Merci de remplir les champs verts</t>
  </si>
  <si>
    <t>Charges sociales 8.8604%</t>
  </si>
  <si>
    <t>Caisse pension 13% :</t>
  </si>
  <si>
    <t>Nom et prénom :</t>
  </si>
</sst>
</file>

<file path=xl/styles.xml><?xml version="1.0" encoding="utf-8"?>
<styleSheet xmlns="http://schemas.openxmlformats.org/spreadsheetml/2006/main">
  <numFmts count="2">
    <numFmt numFmtId="164" formatCode="mmmm\-yy"/>
    <numFmt numFmtId="165" formatCode="&quot;SFr. &quot;#,##0.00_);\(&quot;SFr. &quot;#,##0.00\)"/>
  </numFmts>
  <fonts count="22">
    <font>
      <sz val="10"/>
      <name val="MS Sans Serif"/>
      <family val="2"/>
    </font>
    <font>
      <sz val="10"/>
      <name val="Arial"/>
      <family val="2"/>
    </font>
    <font>
      <b/>
      <sz val="10"/>
      <name val="Comic Sans MS"/>
      <family val="4"/>
    </font>
    <font>
      <b/>
      <sz val="10"/>
      <name val="Arial"/>
      <family val="2"/>
    </font>
    <font>
      <sz val="10"/>
      <name val="Comic Sans MS"/>
      <family val="4"/>
    </font>
    <font>
      <b/>
      <i/>
      <sz val="10"/>
      <name val="Comic Sans MS"/>
      <family val="4"/>
    </font>
    <font>
      <b/>
      <sz val="8"/>
      <name val="Comic Sans MS"/>
      <family val="4"/>
    </font>
    <font>
      <b/>
      <sz val="9"/>
      <name val="Comic Sans MS"/>
      <family val="4"/>
    </font>
    <font>
      <b/>
      <sz val="7"/>
      <name val="Comic Sans MS"/>
      <family val="4"/>
    </font>
    <font>
      <sz val="7"/>
      <name val="Comic Sans MS"/>
      <family val="4"/>
    </font>
    <font>
      <sz val="8"/>
      <name val="Comic Sans MS"/>
      <family val="4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i/>
      <sz val="11"/>
      <name val="Arial"/>
      <family val="2"/>
    </font>
    <font>
      <u/>
      <sz val="10"/>
      <color theme="10"/>
      <name val="MS Sans Serif"/>
      <family val="2"/>
    </font>
    <font>
      <sz val="10"/>
      <color rgb="FFFF0000"/>
      <name val="MS Sans Serif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u/>
      <sz val="11"/>
      <color theme="10"/>
      <name val="Arial"/>
      <family val="2"/>
    </font>
  </fonts>
  <fills count="11">
    <fill>
      <patternFill patternType="none"/>
    </fill>
    <fill>
      <patternFill patternType="gray125"/>
    </fill>
    <fill>
      <patternFill patternType="gray125">
        <fgColor indexed="22"/>
      </patternFill>
    </fill>
    <fill>
      <patternFill patternType="gray125">
        <fgColor indexed="11"/>
      </patternFill>
    </fill>
    <fill>
      <patternFill patternType="gray125">
        <fgColor indexed="14"/>
      </patternFill>
    </fill>
    <fill>
      <patternFill patternType="solid">
        <fgColor rgb="FFF3F3F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gray125">
        <fgColor indexed="12"/>
        <bgColor rgb="FFFFFF00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0" fontId="1" fillId="2" borderId="1" xfId="0" applyNumberFormat="1" applyFont="1" applyFill="1" applyBorder="1" applyAlignment="1" applyProtection="1">
      <alignment horizontal="centerContinuous" vertical="center"/>
    </xf>
    <xf numFmtId="0" fontId="2" fillId="2" borderId="2" xfId="0" applyNumberFormat="1" applyFont="1" applyFill="1" applyBorder="1" applyAlignment="1" applyProtection="1">
      <alignment horizontal="centerContinuous" vertical="center"/>
    </xf>
    <xf numFmtId="0" fontId="3" fillId="2" borderId="2" xfId="0" applyNumberFormat="1" applyFont="1" applyFill="1" applyBorder="1" applyAlignment="1" applyProtection="1">
      <alignment horizontal="centerContinuous" vertical="center"/>
    </xf>
    <xf numFmtId="0" fontId="3" fillId="2" borderId="3" xfId="0" applyNumberFormat="1" applyFont="1" applyFill="1" applyBorder="1" applyAlignment="1" applyProtection="1">
      <alignment horizontal="centerContinuous" vertical="center"/>
    </xf>
    <xf numFmtId="0" fontId="1" fillId="0" borderId="0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4" fillId="0" borderId="5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164" fontId="4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4" fontId="2" fillId="0" borderId="0" xfId="0" applyNumberFormat="1" applyFont="1" applyFill="1" applyBorder="1" applyAlignment="1" applyProtection="1"/>
    <xf numFmtId="10" fontId="2" fillId="3" borderId="0" xfId="0" applyNumberFormat="1" applyFont="1" applyFill="1" applyBorder="1" applyAlignment="1" applyProtection="1">
      <alignment horizontal="center"/>
    </xf>
    <xf numFmtId="4" fontId="2" fillId="4" borderId="0" xfId="0" applyNumberFormat="1" applyFont="1" applyFill="1" applyBorder="1" applyAlignment="1" applyProtection="1"/>
    <xf numFmtId="165" fontId="3" fillId="1" borderId="0" xfId="0" applyNumberFormat="1" applyFont="1" applyFill="1" applyBorder="1" applyAlignment="1" applyProtection="1"/>
    <xf numFmtId="0" fontId="2" fillId="1" borderId="0" xfId="0" applyNumberFormat="1" applyFont="1" applyFill="1" applyBorder="1" applyAlignment="1" applyProtection="1"/>
    <xf numFmtId="0" fontId="6" fillId="1" borderId="0" xfId="0" applyNumberFormat="1" applyFont="1" applyFill="1" applyBorder="1" applyAlignment="1" applyProtection="1"/>
    <xf numFmtId="4" fontId="7" fillId="4" borderId="5" xfId="0" applyNumberFormat="1" applyFont="1" applyFill="1" applyBorder="1" applyAlignment="1" applyProtection="1"/>
    <xf numFmtId="4" fontId="4" fillId="0" borderId="5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4" fontId="6" fillId="0" borderId="5" xfId="0" applyNumberFormat="1" applyFont="1" applyFill="1" applyBorder="1" applyAlignment="1" applyProtection="1">
      <alignment horizontal="right"/>
    </xf>
    <xf numFmtId="0" fontId="9" fillId="0" borderId="0" xfId="0" applyNumberFormat="1" applyFont="1" applyFill="1" applyBorder="1" applyAlignment="1" applyProtection="1">
      <alignment vertical="top"/>
    </xf>
    <xf numFmtId="4" fontId="10" fillId="0" borderId="5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>
      <alignment horizontal="centerContinuous" vertical="center"/>
    </xf>
    <xf numFmtId="0" fontId="6" fillId="0" borderId="0" xfId="0" applyNumberFormat="1" applyFont="1" applyFill="1" applyBorder="1" applyAlignment="1" applyProtection="1">
      <alignment horizontal="centerContinuous"/>
    </xf>
    <xf numFmtId="4" fontId="10" fillId="0" borderId="0" xfId="0" applyNumberFormat="1" applyFont="1" applyFill="1" applyBorder="1" applyAlignment="1" applyProtection="1">
      <alignment horizontal="left"/>
    </xf>
    <xf numFmtId="4" fontId="6" fillId="0" borderId="5" xfId="0" applyNumberFormat="1" applyFont="1" applyFill="1" applyBorder="1" applyAlignment="1" applyProtection="1"/>
    <xf numFmtId="4" fontId="10" fillId="0" borderId="5" xfId="0" applyNumberFormat="1" applyFont="1" applyFill="1" applyBorder="1" applyAlignment="1" applyProtection="1"/>
    <xf numFmtId="4" fontId="2" fillId="3" borderId="0" xfId="0" applyNumberFormat="1" applyFont="1" applyFill="1" applyBorder="1" applyAlignment="1" applyProtection="1">
      <alignment horizontal="left"/>
    </xf>
    <xf numFmtId="14" fontId="4" fillId="0" borderId="0" xfId="0" applyNumberFormat="1" applyFont="1" applyFill="1" applyBorder="1" applyAlignment="1" applyProtection="1">
      <alignment horizontal="left"/>
    </xf>
    <xf numFmtId="0" fontId="1" fillId="0" borderId="6" xfId="0" applyNumberFormat="1" applyFont="1" applyFill="1" applyBorder="1" applyAlignment="1" applyProtection="1"/>
    <xf numFmtId="0" fontId="4" fillId="0" borderId="7" xfId="0" applyNumberFormat="1" applyFont="1" applyFill="1" applyBorder="1" applyAlignment="1" applyProtection="1"/>
    <xf numFmtId="0" fontId="4" fillId="0" borderId="8" xfId="0" applyNumberFormat="1" applyFont="1" applyFill="1" applyBorder="1" applyAlignment="1" applyProtection="1"/>
    <xf numFmtId="4" fontId="1" fillId="0" borderId="0" xfId="0" applyNumberFormat="1" applyFont="1" applyFill="1" applyBorder="1" applyAlignment="1" applyProtection="1"/>
    <xf numFmtId="0" fontId="11" fillId="0" borderId="0" xfId="0" applyFont="1" applyAlignment="1">
      <alignment vertical="top" wrapText="1"/>
    </xf>
    <xf numFmtId="0" fontId="1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justify"/>
    </xf>
    <xf numFmtId="0" fontId="11" fillId="0" borderId="0" xfId="0" applyFont="1" applyAlignment="1">
      <alignment horizontal="justify"/>
    </xf>
    <xf numFmtId="0" fontId="0" fillId="7" borderId="0" xfId="0" applyFill="1"/>
    <xf numFmtId="0" fontId="11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2" fillId="8" borderId="0" xfId="0" applyNumberFormat="1" applyFont="1" applyFill="1" applyBorder="1" applyAlignment="1" applyProtection="1">
      <alignment horizontal="center"/>
    </xf>
    <xf numFmtId="0" fontId="4" fillId="6" borderId="5" xfId="0" applyNumberFormat="1" applyFont="1" applyFill="1" applyBorder="1" applyAlignment="1" applyProtection="1">
      <alignment horizontal="left"/>
    </xf>
    <xf numFmtId="0" fontId="4" fillId="6" borderId="5" xfId="0" applyNumberFormat="1" applyFont="1" applyFill="1" applyBorder="1" applyAlignment="1" applyProtection="1"/>
    <xf numFmtId="0" fontId="5" fillId="6" borderId="0" xfId="0" applyNumberFormat="1" applyFont="1" applyFill="1" applyBorder="1" applyAlignment="1" applyProtection="1">
      <alignment horizontal="left"/>
    </xf>
    <xf numFmtId="4" fontId="2" fillId="9" borderId="0" xfId="0" applyNumberFormat="1" applyFont="1" applyFill="1" applyBorder="1" applyAlignment="1" applyProtection="1"/>
    <xf numFmtId="0" fontId="0" fillId="0" borderId="0" xfId="0" applyFont="1"/>
    <xf numFmtId="0" fontId="13" fillId="7" borderId="0" xfId="0" applyFont="1" applyFill="1" applyAlignment="1">
      <alignment horizontal="center"/>
    </xf>
    <xf numFmtId="0" fontId="13" fillId="0" borderId="0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0" fillId="10" borderId="0" xfId="0" applyFill="1"/>
    <xf numFmtId="0" fontId="17" fillId="10" borderId="0" xfId="0" applyFont="1" applyFill="1" applyAlignment="1">
      <alignment horizontal="left"/>
    </xf>
    <xf numFmtId="0" fontId="1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19" fillId="0" borderId="0" xfId="0" applyFont="1"/>
    <xf numFmtId="0" fontId="18" fillId="0" borderId="0" xfId="0" applyFont="1"/>
    <xf numFmtId="0" fontId="11" fillId="10" borderId="0" xfId="0" applyFont="1" applyFill="1"/>
    <xf numFmtId="0" fontId="11" fillId="7" borderId="0" xfId="0" applyFont="1" applyFill="1" applyAlignment="1">
      <alignment horizontal="center"/>
    </xf>
    <xf numFmtId="0" fontId="11" fillId="7" borderId="0" xfId="0" applyFont="1" applyFill="1"/>
    <xf numFmtId="0" fontId="3" fillId="7" borderId="0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left"/>
    </xf>
    <xf numFmtId="0" fontId="3" fillId="10" borderId="0" xfId="0" applyFont="1" applyFill="1" applyBorder="1" applyAlignment="1">
      <alignment horizontal="center"/>
    </xf>
    <xf numFmtId="0" fontId="11" fillId="0" borderId="0" xfId="0" applyFont="1" applyAlignment="1">
      <alignment horizontal="center" vertical="top"/>
    </xf>
    <xf numFmtId="0" fontId="12" fillId="10" borderId="0" xfId="0" applyFont="1" applyFill="1" applyAlignment="1">
      <alignment horizontal="center"/>
    </xf>
    <xf numFmtId="0" fontId="16" fillId="10" borderId="0" xfId="1" applyFill="1" applyAlignment="1" applyProtection="1">
      <alignment horizontal="center"/>
    </xf>
    <xf numFmtId="0" fontId="15" fillId="10" borderId="0" xfId="0" applyFont="1" applyFill="1" applyAlignment="1">
      <alignment horizontal="center"/>
    </xf>
    <xf numFmtId="0" fontId="18" fillId="0" borderId="9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1" fillId="5" borderId="0" xfId="1" applyFont="1" applyFill="1" applyAlignment="1" applyProtection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Sandrine.HeldJenzer@ne.ch" TargetMode="External"/><Relationship Id="rId1" Type="http://schemas.openxmlformats.org/officeDocument/2006/relationships/hyperlink" Target="mailto:Sandrine.HeldJenzer@ne.ch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workbookViewId="0">
      <selection activeCell="I14" sqref="I14"/>
    </sheetView>
  </sheetViews>
  <sheetFormatPr baseColWidth="10" defaultColWidth="15" defaultRowHeight="12.75"/>
  <cols>
    <col min="1" max="1" width="15" style="5"/>
    <col min="2" max="2" width="19.85546875" style="5" customWidth="1"/>
    <col min="3" max="10" width="15" style="5" customWidth="1"/>
    <col min="11" max="16384" width="15" style="5"/>
  </cols>
  <sheetData>
    <row r="1" spans="1:10" ht="28.5" customHeight="1" thickTop="1">
      <c r="A1" s="1"/>
      <c r="B1" s="2" t="s">
        <v>72</v>
      </c>
      <c r="C1" s="3"/>
      <c r="D1" s="3"/>
      <c r="E1" s="3"/>
      <c r="F1" s="3"/>
      <c r="G1" s="3"/>
      <c r="H1" s="3"/>
      <c r="I1" s="4"/>
    </row>
    <row r="2" spans="1:10">
      <c r="A2" s="6"/>
      <c r="I2" s="7"/>
    </row>
    <row r="3" spans="1:10" ht="14.25" customHeight="1">
      <c r="A3" s="6"/>
      <c r="B3" s="8"/>
      <c r="D3" s="8"/>
      <c r="E3" s="8"/>
      <c r="F3" s="8"/>
      <c r="G3" s="8" t="s">
        <v>0</v>
      </c>
      <c r="H3" s="8"/>
      <c r="I3" s="47">
        <f>+Feuil1!C29</f>
        <v>0</v>
      </c>
    </row>
    <row r="4" spans="1:10" ht="14.25" customHeight="1">
      <c r="A4" s="6"/>
      <c r="B4" s="8" t="s">
        <v>81</v>
      </c>
      <c r="D4" s="8"/>
      <c r="E4" s="8"/>
      <c r="F4" s="8"/>
      <c r="G4" s="8" t="s">
        <v>1</v>
      </c>
      <c r="H4" s="8"/>
      <c r="I4" s="46">
        <f>+Feuil1!C30</f>
        <v>0</v>
      </c>
    </row>
    <row r="5" spans="1:10" ht="15" customHeight="1">
      <c r="A5" s="6"/>
      <c r="B5" s="8" t="s">
        <v>2</v>
      </c>
      <c r="C5" s="8"/>
      <c r="D5" s="8"/>
      <c r="E5" s="8"/>
      <c r="F5" s="8"/>
      <c r="G5" s="8" t="s">
        <v>3</v>
      </c>
      <c r="H5" s="45">
        <f>+Feuil1!C28</f>
        <v>0</v>
      </c>
      <c r="I5" s="9"/>
    </row>
    <row r="6" spans="1:10" ht="15" customHeight="1">
      <c r="A6" s="6"/>
      <c r="B6" s="8"/>
      <c r="C6" s="8"/>
      <c r="D6" s="8"/>
      <c r="E6" s="8"/>
      <c r="F6" s="8"/>
      <c r="G6" s="8" t="s">
        <v>4</v>
      </c>
      <c r="H6" s="45">
        <f>+Feuil1!C31</f>
        <v>0</v>
      </c>
      <c r="I6" s="9"/>
    </row>
    <row r="7" spans="1:10" ht="14.25" customHeight="1">
      <c r="A7" s="6"/>
      <c r="B7" s="8"/>
      <c r="C7" s="8"/>
      <c r="D7" s="8"/>
      <c r="E7" s="8"/>
      <c r="F7" s="8"/>
      <c r="G7" s="8"/>
      <c r="H7" s="8"/>
      <c r="I7" s="9"/>
    </row>
    <row r="8" spans="1:10" ht="15" customHeight="1">
      <c r="A8" s="6"/>
      <c r="B8" s="10" t="s">
        <v>5</v>
      </c>
      <c r="C8" s="11"/>
      <c r="D8" s="8"/>
      <c r="E8" s="8"/>
      <c r="F8" s="8"/>
      <c r="G8" s="8"/>
      <c r="H8" s="8"/>
      <c r="I8" s="9"/>
    </row>
    <row r="9" spans="1:10" ht="14.25" customHeight="1">
      <c r="A9" s="6"/>
      <c r="B9" s="8"/>
      <c r="C9" s="8"/>
      <c r="D9" s="8"/>
      <c r="E9" s="8"/>
      <c r="F9" s="8"/>
      <c r="G9" s="8"/>
      <c r="H9" s="8"/>
      <c r="I9" s="9"/>
    </row>
    <row r="10" spans="1:10" ht="15" customHeight="1">
      <c r="A10" s="6"/>
      <c r="B10" s="10" t="s">
        <v>6</v>
      </c>
      <c r="C10" s="48"/>
      <c r="D10" s="12" t="s">
        <v>7</v>
      </c>
      <c r="E10" s="48"/>
      <c r="F10" s="12" t="s">
        <v>8</v>
      </c>
      <c r="G10" s="48"/>
      <c r="H10" s="8"/>
      <c r="I10" s="9"/>
    </row>
    <row r="11" spans="1:10" ht="14.25" customHeight="1">
      <c r="A11" s="6"/>
      <c r="B11" s="8"/>
      <c r="C11" s="8"/>
      <c r="D11" s="8"/>
      <c r="E11" s="8"/>
      <c r="F11" s="8"/>
      <c r="G11" s="8"/>
      <c r="H11" s="8"/>
      <c r="I11" s="9"/>
    </row>
    <row r="12" spans="1:10" ht="15" customHeight="1">
      <c r="A12" s="6"/>
      <c r="B12" s="8" t="s">
        <v>9</v>
      </c>
      <c r="C12" s="8"/>
      <c r="D12" s="8"/>
      <c r="E12" s="49"/>
      <c r="F12" s="8"/>
      <c r="G12" s="8"/>
      <c r="H12" s="8"/>
      <c r="I12" s="9"/>
    </row>
    <row r="13" spans="1:10" ht="15" customHeight="1">
      <c r="A13" s="6"/>
      <c r="B13" s="8" t="s">
        <v>10</v>
      </c>
      <c r="C13" s="8"/>
      <c r="D13" s="14"/>
      <c r="E13" s="15">
        <f>SUM(E12*15%)</f>
        <v>0</v>
      </c>
      <c r="F13" s="8"/>
      <c r="G13" s="8"/>
      <c r="H13" s="8"/>
      <c r="I13" s="9"/>
      <c r="J13" s="16"/>
    </row>
    <row r="14" spans="1:10" ht="15" customHeight="1">
      <c r="A14" s="6"/>
      <c r="B14" s="17" t="s">
        <v>11</v>
      </c>
      <c r="C14" s="17"/>
      <c r="D14" s="18" t="s">
        <v>12</v>
      </c>
      <c r="E14" s="15" t="e">
        <f>SUM(E12*15%)/H6*H5</f>
        <v>#DIV/0!</v>
      </c>
      <c r="F14" s="13">
        <f>E12-E13</f>
        <v>0</v>
      </c>
      <c r="G14" s="17" t="s">
        <v>13</v>
      </c>
      <c r="H14" s="17"/>
      <c r="I14" s="19" t="e">
        <f>(E14/360*C10)/E10*G10</f>
        <v>#DIV/0!</v>
      </c>
    </row>
    <row r="15" spans="1:10" ht="14.25" customHeight="1">
      <c r="A15" s="6"/>
      <c r="B15" s="8"/>
      <c r="C15" s="8"/>
      <c r="D15" s="8"/>
      <c r="E15" s="8"/>
      <c r="F15" s="8"/>
      <c r="G15" s="8"/>
      <c r="H15" s="8"/>
      <c r="I15" s="20"/>
    </row>
    <row r="16" spans="1:10" ht="14.25" customHeight="1">
      <c r="A16" s="6"/>
      <c r="B16" s="8"/>
      <c r="C16" s="8"/>
      <c r="D16" s="8"/>
      <c r="E16" s="8"/>
      <c r="F16" s="8"/>
      <c r="G16" s="21" t="s">
        <v>79</v>
      </c>
      <c r="H16" s="22"/>
      <c r="I16" s="23" t="e">
        <f>(I14*8.8604/100)</f>
        <v>#DIV/0!</v>
      </c>
    </row>
    <row r="17" spans="1:9" ht="14.25" customHeight="1">
      <c r="A17" s="6"/>
      <c r="B17" s="8"/>
      <c r="C17" s="8"/>
      <c r="D17" s="8"/>
      <c r="E17" s="8"/>
      <c r="F17" s="8"/>
      <c r="G17" s="24" t="s">
        <v>14</v>
      </c>
      <c r="H17" s="22"/>
      <c r="I17" s="25"/>
    </row>
    <row r="18" spans="1:9" ht="14.25" customHeight="1">
      <c r="A18" s="6"/>
      <c r="B18" s="8"/>
      <c r="C18" s="8"/>
      <c r="D18" s="26" t="s">
        <v>80</v>
      </c>
      <c r="E18" s="27"/>
      <c r="F18" s="28" t="e">
        <f>(F14-16380)/360*C10/H6*H5*(0.13)/E10*G10</f>
        <v>#DIV/0!</v>
      </c>
      <c r="G18" s="21" t="s">
        <v>15</v>
      </c>
      <c r="H18" s="22"/>
      <c r="I18" s="29" t="e">
        <f>(F18*0.63)</f>
        <v>#DIV/0!</v>
      </c>
    </row>
    <row r="19" spans="1:9" ht="14.25" customHeight="1">
      <c r="A19" s="6"/>
      <c r="B19" s="8"/>
      <c r="C19" s="8"/>
      <c r="D19" s="8"/>
      <c r="E19" s="8"/>
      <c r="F19" s="8"/>
      <c r="G19" s="22"/>
      <c r="H19" s="22"/>
      <c r="I19" s="30"/>
    </row>
    <row r="20" spans="1:9" ht="14.25" customHeight="1">
      <c r="A20" s="6"/>
      <c r="B20" s="8"/>
      <c r="C20" s="8"/>
      <c r="D20" s="8"/>
      <c r="E20" s="8"/>
      <c r="F20" s="12"/>
      <c r="G20" s="21" t="s">
        <v>16</v>
      </c>
      <c r="H20" s="22"/>
      <c r="I20" s="29" t="e">
        <f>(I14*0.01)</f>
        <v>#DIV/0!</v>
      </c>
    </row>
    <row r="21" spans="1:9" ht="14.25" customHeight="1">
      <c r="A21" s="6"/>
      <c r="B21" s="8"/>
      <c r="C21" s="8"/>
      <c r="D21" s="8"/>
      <c r="E21" s="13"/>
      <c r="F21" s="12"/>
      <c r="G21" s="21"/>
      <c r="H21" s="22"/>
      <c r="I21" s="29"/>
    </row>
    <row r="22" spans="1:9" ht="14.25" customHeight="1">
      <c r="A22" s="6"/>
      <c r="B22" s="8"/>
      <c r="C22" s="8"/>
      <c r="D22" s="8"/>
      <c r="E22" s="8"/>
      <c r="F22" s="12"/>
      <c r="G22" s="21" t="s">
        <v>17</v>
      </c>
      <c r="H22" s="22"/>
      <c r="I22" s="29" t="e">
        <f>((0*12)/360*C10/H6*H5)/E10*G10</f>
        <v>#DIV/0!</v>
      </c>
    </row>
    <row r="23" spans="1:9" ht="14.25" customHeight="1">
      <c r="A23" s="6"/>
      <c r="B23" s="8"/>
      <c r="C23" s="8"/>
      <c r="D23" s="8"/>
      <c r="E23" s="8"/>
      <c r="F23" s="8"/>
      <c r="G23" s="8"/>
      <c r="H23" s="8"/>
      <c r="I23" s="20"/>
    </row>
    <row r="24" spans="1:9" ht="15" customHeight="1">
      <c r="A24" s="6"/>
      <c r="B24" s="8"/>
      <c r="C24" s="8"/>
      <c r="D24" s="8"/>
      <c r="E24" s="8"/>
      <c r="F24" s="10"/>
      <c r="G24" s="10" t="s">
        <v>18</v>
      </c>
      <c r="H24" s="8"/>
      <c r="I24" s="19" t="e">
        <f>SUM(I14:I23)</f>
        <v>#DIV/0!</v>
      </c>
    </row>
    <row r="25" spans="1:9" ht="14.25" customHeight="1">
      <c r="A25" s="6"/>
      <c r="B25" s="8"/>
      <c r="C25" s="8"/>
      <c r="D25" s="8"/>
      <c r="E25" s="8"/>
      <c r="F25" s="8"/>
      <c r="G25" s="8"/>
      <c r="H25" s="8"/>
      <c r="I25" s="9"/>
    </row>
    <row r="26" spans="1:9" ht="15" customHeight="1">
      <c r="A26" s="6"/>
      <c r="B26" s="10" t="s">
        <v>19</v>
      </c>
      <c r="C26" s="8"/>
      <c r="D26" s="8"/>
      <c r="E26" s="31" t="e">
        <f>0.05*INT(I24*20+0.5)</f>
        <v>#DIV/0!</v>
      </c>
      <c r="F26" s="12"/>
      <c r="G26" s="8"/>
      <c r="H26" s="8"/>
      <c r="I26" s="9"/>
    </row>
    <row r="27" spans="1:9">
      <c r="A27" s="6"/>
      <c r="I27" s="7"/>
    </row>
    <row r="28" spans="1:9" ht="14.25" customHeight="1">
      <c r="A28" s="6"/>
      <c r="B28" s="8"/>
      <c r="C28" s="8"/>
      <c r="D28" s="8"/>
      <c r="E28" s="8"/>
      <c r="F28" s="8"/>
      <c r="G28" s="8"/>
      <c r="H28" s="8"/>
      <c r="I28" s="9"/>
    </row>
    <row r="29" spans="1:9" ht="14.25" customHeight="1">
      <c r="A29" s="6"/>
      <c r="B29" s="8" t="s">
        <v>20</v>
      </c>
      <c r="C29" s="8"/>
      <c r="D29" s="8"/>
      <c r="E29" s="8"/>
      <c r="F29" s="8" t="s">
        <v>21</v>
      </c>
      <c r="G29" s="32">
        <f ca="1">NOW()</f>
        <v>41421.713670370373</v>
      </c>
      <c r="H29" s="8"/>
      <c r="I29" s="9"/>
    </row>
    <row r="30" spans="1:9" ht="14.25" customHeight="1" thickBot="1">
      <c r="A30" s="33"/>
      <c r="B30" s="34" t="s">
        <v>22</v>
      </c>
      <c r="C30" s="34"/>
      <c r="D30" s="34"/>
      <c r="E30" s="34"/>
      <c r="F30" s="34"/>
      <c r="G30" s="34"/>
      <c r="H30" s="34"/>
      <c r="I30" s="35"/>
    </row>
    <row r="31" spans="1:9" ht="13.5" thickTop="1"/>
    <row r="33" spans="2:2">
      <c r="B33" s="36"/>
    </row>
    <row r="36" spans="2:2">
      <c r="B36" s="36"/>
    </row>
  </sheetData>
  <printOptions horizontalCentered="1"/>
  <pageMargins left="0.6692913385826772" right="0.39370078740157483" top="1.9685039370078741" bottom="0.78740157480314965" header="0.51181102362204722" footer="0.51181102362204722"/>
  <pageSetup paperSize="9" scale="60" orientation="portrait" horizontalDpi="300" verticalDpi="300" r:id="rId1"/>
  <headerFooter alignWithMargins="0">
    <oddHeader>&amp;C&amp;"Comic Sans MS,Gras"&amp;12Remboursement aux communes des traitements de titulaires de classes d'accueil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24"/>
  <sheetViews>
    <sheetView showGridLines="0" tabSelected="1" topLeftCell="A13" workbookViewId="0">
      <selection activeCell="C40" sqref="C40"/>
    </sheetView>
  </sheetViews>
  <sheetFormatPr baseColWidth="10" defaultRowHeight="12.75"/>
  <cols>
    <col min="1" max="1" width="4" style="42" customWidth="1"/>
    <col min="2" max="2" width="86" customWidth="1"/>
    <col min="3" max="3" width="10.5703125" customWidth="1"/>
    <col min="4" max="4" width="7.7109375" customWidth="1"/>
    <col min="5" max="5" width="13" customWidth="1"/>
  </cols>
  <sheetData>
    <row r="1" spans="1:6" ht="14.25">
      <c r="A1" s="55"/>
      <c r="B1" s="37" t="s">
        <v>23</v>
      </c>
      <c r="C1" s="69" t="s">
        <v>25</v>
      </c>
      <c r="D1" s="69"/>
      <c r="E1" s="69"/>
    </row>
    <row r="2" spans="1:6" ht="14.25">
      <c r="A2" s="55"/>
      <c r="B2" s="37" t="s">
        <v>24</v>
      </c>
      <c r="C2" s="69" t="s">
        <v>26</v>
      </c>
      <c r="D2" s="69"/>
      <c r="E2" s="69"/>
    </row>
    <row r="3" spans="1:6" ht="14.25">
      <c r="A3" s="55"/>
      <c r="B3" s="38"/>
    </row>
    <row r="4" spans="1:6" ht="14.25">
      <c r="A4" s="55"/>
      <c r="B4" s="38"/>
    </row>
    <row r="5" spans="1:6">
      <c r="A5" s="55"/>
      <c r="B5" s="39"/>
    </row>
    <row r="6" spans="1:6" ht="18">
      <c r="A6" s="55"/>
      <c r="B6" s="77" t="s">
        <v>73</v>
      </c>
      <c r="C6" s="77"/>
    </row>
    <row r="7" spans="1:6" ht="13.5" thickBot="1">
      <c r="A7" s="55"/>
      <c r="B7" s="40"/>
    </row>
    <row r="8" spans="1:6" ht="45.75" customHeight="1">
      <c r="A8" s="55"/>
      <c r="B8" s="73" t="s">
        <v>74</v>
      </c>
      <c r="C8" s="74"/>
    </row>
    <row r="9" spans="1:6" ht="23.25" customHeight="1" thickBot="1">
      <c r="A9" s="55"/>
      <c r="B9" s="75"/>
      <c r="C9" s="76"/>
    </row>
    <row r="10" spans="1:6" ht="12.75" customHeight="1">
      <c r="A10" s="55"/>
      <c r="B10" s="57"/>
      <c r="C10" s="57"/>
    </row>
    <row r="11" spans="1:6" ht="20.25" customHeight="1">
      <c r="A11" s="55"/>
      <c r="B11" s="58"/>
      <c r="C11" s="67" t="s">
        <v>78</v>
      </c>
      <c r="D11" s="66"/>
      <c r="E11" s="66"/>
      <c r="F11" s="68"/>
    </row>
    <row r="12" spans="1:6" ht="15">
      <c r="A12" s="55"/>
      <c r="B12" s="52"/>
      <c r="C12" s="52"/>
    </row>
    <row r="13" spans="1:6" ht="15.75">
      <c r="A13" s="55"/>
      <c r="B13" s="59" t="s">
        <v>62</v>
      </c>
      <c r="C13" s="52"/>
    </row>
    <row r="14" spans="1:6" s="53" customFormat="1" ht="15.75">
      <c r="A14" s="56"/>
      <c r="B14" s="60" t="s">
        <v>63</v>
      </c>
    </row>
    <row r="15" spans="1:6" ht="15">
      <c r="B15" s="61" t="s">
        <v>64</v>
      </c>
    </row>
    <row r="16" spans="1:6" ht="15">
      <c r="B16" s="61" t="s">
        <v>65</v>
      </c>
    </row>
    <row r="17" spans="1:3" ht="15">
      <c r="B17" s="61" t="s">
        <v>66</v>
      </c>
    </row>
    <row r="18" spans="1:3" ht="14.25">
      <c r="A18" s="55"/>
      <c r="B18" s="38"/>
    </row>
    <row r="19" spans="1:3" ht="15.75">
      <c r="A19" s="55"/>
      <c r="B19" s="62" t="s">
        <v>67</v>
      </c>
    </row>
    <row r="20" spans="1:3" ht="15">
      <c r="B20" s="61" t="s">
        <v>68</v>
      </c>
    </row>
    <row r="21" spans="1:3" ht="15">
      <c r="B21" s="61" t="s">
        <v>69</v>
      </c>
    </row>
    <row r="22" spans="1:3" ht="15">
      <c r="B22" s="61" t="s">
        <v>70</v>
      </c>
    </row>
    <row r="23" spans="1:3" ht="15">
      <c r="B23" s="61" t="s">
        <v>71</v>
      </c>
    </row>
    <row r="24" spans="1:3" ht="14.25">
      <c r="A24" s="55"/>
      <c r="B24" s="38"/>
    </row>
    <row r="25" spans="1:3" s="38" customFormat="1" ht="15">
      <c r="A25" s="63"/>
      <c r="B25" s="44" t="s">
        <v>27</v>
      </c>
      <c r="C25" s="51"/>
    </row>
    <row r="26" spans="1:3" s="38" customFormat="1" ht="15">
      <c r="A26" s="63"/>
      <c r="B26" s="44" t="s">
        <v>28</v>
      </c>
      <c r="C26" s="51"/>
    </row>
    <row r="27" spans="1:3" s="38" customFormat="1" ht="15">
      <c r="A27" s="63"/>
      <c r="B27" s="44" t="s">
        <v>29</v>
      </c>
      <c r="C27" s="51"/>
    </row>
    <row r="28" spans="1:3" s="38" customFormat="1" ht="15">
      <c r="A28" s="63"/>
      <c r="B28" s="44" t="s">
        <v>30</v>
      </c>
      <c r="C28" s="51"/>
    </row>
    <row r="29" spans="1:3" s="38" customFormat="1" ht="15">
      <c r="A29" s="63"/>
      <c r="B29" s="44" t="s">
        <v>0</v>
      </c>
      <c r="C29" s="51"/>
    </row>
    <row r="30" spans="1:3" s="38" customFormat="1" ht="15">
      <c r="A30" s="63"/>
      <c r="B30" s="44" t="s">
        <v>31</v>
      </c>
      <c r="C30" s="51"/>
    </row>
    <row r="31" spans="1:3" s="38" customFormat="1" ht="15">
      <c r="A31" s="63"/>
      <c r="B31" s="44" t="s">
        <v>4</v>
      </c>
      <c r="C31" s="51"/>
    </row>
    <row r="32" spans="1:3" s="38" customFormat="1" ht="15">
      <c r="A32" s="63"/>
      <c r="B32" s="44" t="s">
        <v>42</v>
      </c>
      <c r="C32" s="51"/>
    </row>
    <row r="33" spans="1:4" s="38" customFormat="1" ht="15">
      <c r="A33" s="63"/>
      <c r="B33" s="44" t="s">
        <v>43</v>
      </c>
      <c r="C33" s="51"/>
    </row>
    <row r="34" spans="1:4" s="38" customFormat="1" ht="15">
      <c r="A34" s="63"/>
      <c r="B34" s="44" t="s">
        <v>32</v>
      </c>
      <c r="C34" s="51"/>
    </row>
    <row r="35" spans="1:4" s="38" customFormat="1" ht="15">
      <c r="A35" s="63"/>
      <c r="B35" s="44" t="s">
        <v>33</v>
      </c>
      <c r="C35" s="51"/>
    </row>
    <row r="36" spans="1:4" s="38" customFormat="1" ht="15">
      <c r="A36" s="63"/>
      <c r="B36" s="44" t="s">
        <v>39</v>
      </c>
      <c r="C36" s="51"/>
    </row>
    <row r="37" spans="1:4" s="38" customFormat="1" ht="15">
      <c r="A37" s="63"/>
      <c r="B37" s="44" t="s">
        <v>40</v>
      </c>
      <c r="C37" s="51"/>
      <c r="D37" s="41"/>
    </row>
    <row r="38" spans="1:4" s="38" customFormat="1" ht="14.25">
      <c r="A38" s="63"/>
      <c r="B38" s="54" t="s">
        <v>34</v>
      </c>
    </row>
    <row r="39" spans="1:4" s="38" customFormat="1" ht="15">
      <c r="A39" s="63"/>
      <c r="B39" s="44" t="s">
        <v>35</v>
      </c>
      <c r="C39" s="64"/>
    </row>
    <row r="40" spans="1:4" s="38" customFormat="1" ht="15">
      <c r="A40" s="63"/>
      <c r="B40" s="44" t="s">
        <v>36</v>
      </c>
      <c r="C40" s="64"/>
    </row>
    <row r="41" spans="1:4" s="38" customFormat="1" ht="15">
      <c r="A41" s="63"/>
      <c r="B41" s="44"/>
      <c r="C41" s="65"/>
    </row>
    <row r="42" spans="1:4" s="38" customFormat="1" ht="15">
      <c r="A42" s="63"/>
      <c r="B42" s="44"/>
      <c r="C42" s="65"/>
    </row>
    <row r="43" spans="1:4" s="38" customFormat="1" ht="14.25">
      <c r="A43" s="63"/>
      <c r="B43" s="43" t="s">
        <v>37</v>
      </c>
    </row>
    <row r="44" spans="1:4" s="38" customFormat="1" ht="14.25">
      <c r="A44" s="63"/>
      <c r="B44" s="43"/>
    </row>
    <row r="45" spans="1:4" s="38" customFormat="1" ht="14.25">
      <c r="A45" s="63"/>
      <c r="B45" s="41"/>
    </row>
    <row r="46" spans="1:4" s="38" customFormat="1" ht="14.25">
      <c r="A46" s="63"/>
      <c r="B46" s="78" t="s">
        <v>41</v>
      </c>
      <c r="C46" s="78"/>
    </row>
    <row r="47" spans="1:4" s="38" customFormat="1" ht="0.75" customHeight="1">
      <c r="A47" s="63"/>
      <c r="B47" s="79" t="s">
        <v>38</v>
      </c>
      <c r="C47" s="79"/>
    </row>
    <row r="48" spans="1:4" s="63" customFormat="1" ht="14.25">
      <c r="B48" s="70" t="s">
        <v>75</v>
      </c>
      <c r="C48" s="70"/>
    </row>
    <row r="49" spans="1:5" s="63" customFormat="1" ht="14.25">
      <c r="B49" s="71" t="s">
        <v>76</v>
      </c>
      <c r="C49" s="72"/>
    </row>
    <row r="50" spans="1:5" s="55" customFormat="1"/>
    <row r="51" spans="1:5">
      <c r="A51" s="55"/>
    </row>
    <row r="52" spans="1:5">
      <c r="A52" s="55"/>
    </row>
    <row r="53" spans="1:5">
      <c r="A53" s="55"/>
    </row>
    <row r="54" spans="1:5">
      <c r="A54" s="55"/>
    </row>
    <row r="55" spans="1:5">
      <c r="A55" s="55"/>
    </row>
    <row r="56" spans="1:5">
      <c r="A56" s="55"/>
    </row>
    <row r="57" spans="1:5">
      <c r="A57" s="55"/>
    </row>
    <row r="58" spans="1:5">
      <c r="A58" s="55"/>
    </row>
    <row r="59" spans="1:5">
      <c r="A59" s="55"/>
    </row>
    <row r="60" spans="1:5">
      <c r="A60" s="55"/>
    </row>
    <row r="61" spans="1:5" hidden="1">
      <c r="A61" s="55"/>
    </row>
    <row r="62" spans="1:5" hidden="1">
      <c r="A62" s="55"/>
      <c r="D62">
        <v>0</v>
      </c>
    </row>
    <row r="63" spans="1:5" hidden="1">
      <c r="A63" s="55"/>
      <c r="B63" t="s">
        <v>44</v>
      </c>
      <c r="D63">
        <v>1</v>
      </c>
      <c r="E63" t="s">
        <v>60</v>
      </c>
    </row>
    <row r="64" spans="1:5" hidden="1">
      <c r="A64" s="55"/>
      <c r="B64" t="s">
        <v>45</v>
      </c>
      <c r="C64">
        <v>25</v>
      </c>
      <c r="D64">
        <v>2</v>
      </c>
      <c r="E64" t="s">
        <v>61</v>
      </c>
    </row>
    <row r="65" spans="1:4" hidden="1">
      <c r="A65" s="55"/>
      <c r="B65" t="s">
        <v>46</v>
      </c>
      <c r="C65">
        <v>28</v>
      </c>
      <c r="D65">
        <v>3</v>
      </c>
    </row>
    <row r="66" spans="1:4" hidden="1">
      <c r="A66" s="55"/>
      <c r="B66" t="s">
        <v>47</v>
      </c>
      <c r="C66">
        <v>29</v>
      </c>
      <c r="D66">
        <v>4</v>
      </c>
    </row>
    <row r="67" spans="1:4" hidden="1">
      <c r="A67" s="55"/>
      <c r="B67" t="s">
        <v>48</v>
      </c>
      <c r="C67">
        <v>30</v>
      </c>
      <c r="D67">
        <v>5</v>
      </c>
    </row>
    <row r="68" spans="1:4" hidden="1">
      <c r="A68" s="55"/>
      <c r="B68" t="s">
        <v>49</v>
      </c>
      <c r="D68">
        <v>6</v>
      </c>
    </row>
    <row r="69" spans="1:4" hidden="1">
      <c r="A69" s="55"/>
      <c r="B69" t="s">
        <v>50</v>
      </c>
      <c r="D69">
        <v>7</v>
      </c>
    </row>
    <row r="70" spans="1:4" hidden="1">
      <c r="A70" s="55"/>
      <c r="B70" t="s">
        <v>51</v>
      </c>
      <c r="D70">
        <v>8</v>
      </c>
    </row>
    <row r="71" spans="1:4" hidden="1">
      <c r="A71" s="55"/>
      <c r="B71" t="s">
        <v>52</v>
      </c>
      <c r="D71">
        <v>9</v>
      </c>
    </row>
    <row r="72" spans="1:4" hidden="1">
      <c r="A72" s="55"/>
      <c r="B72" t="s">
        <v>53</v>
      </c>
      <c r="D72">
        <v>10</v>
      </c>
    </row>
    <row r="73" spans="1:4" hidden="1">
      <c r="A73" s="55"/>
      <c r="B73" t="s">
        <v>54</v>
      </c>
    </row>
    <row r="74" spans="1:4" hidden="1">
      <c r="A74" s="55"/>
      <c r="B74" t="s">
        <v>55</v>
      </c>
    </row>
    <row r="75" spans="1:4" hidden="1">
      <c r="A75" s="55"/>
      <c r="B75" t="s">
        <v>56</v>
      </c>
    </row>
    <row r="76" spans="1:4" hidden="1">
      <c r="A76" s="55"/>
      <c r="B76" t="s">
        <v>57</v>
      </c>
    </row>
    <row r="77" spans="1:4" hidden="1">
      <c r="A77" s="55"/>
      <c r="B77" t="s">
        <v>58</v>
      </c>
    </row>
    <row r="78" spans="1:4" hidden="1">
      <c r="A78" s="55"/>
      <c r="B78" t="s">
        <v>59</v>
      </c>
    </row>
    <row r="79" spans="1:4" hidden="1">
      <c r="A79" s="55"/>
      <c r="B79" t="s">
        <v>77</v>
      </c>
    </row>
    <row r="80" spans="1:4" hidden="1">
      <c r="A80" s="55"/>
      <c r="B80" s="50"/>
    </row>
    <row r="81" spans="1:2" hidden="1">
      <c r="A81" s="55"/>
      <c r="B81" s="50"/>
    </row>
    <row r="82" spans="1:2" hidden="1">
      <c r="A82" s="55"/>
      <c r="B82" s="50"/>
    </row>
    <row r="83" spans="1:2" hidden="1">
      <c r="A83" s="55"/>
      <c r="B83" s="50"/>
    </row>
    <row r="84" spans="1:2" hidden="1">
      <c r="A84" s="55"/>
      <c r="B84" s="50"/>
    </row>
    <row r="85" spans="1:2" hidden="1">
      <c r="A85" s="55"/>
      <c r="B85" s="50"/>
    </row>
    <row r="86" spans="1:2" hidden="1">
      <c r="A86" s="55"/>
      <c r="B86" s="50"/>
    </row>
    <row r="87" spans="1:2" hidden="1">
      <c r="A87" s="55"/>
      <c r="B87" s="50"/>
    </row>
    <row r="88" spans="1:2" hidden="1">
      <c r="A88" s="55"/>
      <c r="B88" s="50"/>
    </row>
    <row r="89" spans="1:2">
      <c r="A89" s="55"/>
      <c r="B89" s="50"/>
    </row>
    <row r="90" spans="1:2">
      <c r="A90" s="55"/>
      <c r="B90" s="50"/>
    </row>
    <row r="91" spans="1:2">
      <c r="A91" s="55"/>
      <c r="B91" s="50"/>
    </row>
    <row r="92" spans="1:2">
      <c r="A92" s="55"/>
      <c r="B92" s="50"/>
    </row>
    <row r="93" spans="1:2">
      <c r="A93" s="55"/>
      <c r="B93" s="50"/>
    </row>
    <row r="94" spans="1:2">
      <c r="A94" s="55"/>
      <c r="B94" s="50"/>
    </row>
    <row r="95" spans="1:2">
      <c r="A95" s="55"/>
      <c r="B95" s="50"/>
    </row>
    <row r="96" spans="1:2">
      <c r="A96" s="55"/>
      <c r="B96" s="50"/>
    </row>
    <row r="97" spans="1:2">
      <c r="A97" s="55"/>
      <c r="B97" s="50"/>
    </row>
    <row r="98" spans="1:2">
      <c r="A98" s="55"/>
      <c r="B98" s="50"/>
    </row>
    <row r="99" spans="1:2">
      <c r="A99" s="55"/>
      <c r="B99" s="50"/>
    </row>
    <row r="100" spans="1:2">
      <c r="A100" s="55"/>
    </row>
    <row r="101" spans="1:2">
      <c r="A101" s="55"/>
    </row>
    <row r="102" spans="1:2" s="55" customFormat="1"/>
    <row r="103" spans="1:2" s="55" customFormat="1"/>
    <row r="104" spans="1:2" s="55" customFormat="1"/>
    <row r="105" spans="1:2" s="55" customFormat="1"/>
    <row r="106" spans="1:2" s="55" customFormat="1"/>
    <row r="107" spans="1:2" s="55" customFormat="1"/>
    <row r="108" spans="1:2" s="55" customFormat="1"/>
    <row r="109" spans="1:2" s="55" customFormat="1"/>
    <row r="110" spans="1:2" s="55" customFormat="1"/>
    <row r="111" spans="1:2" s="55" customFormat="1"/>
    <row r="112" spans="1:2" s="55" customFormat="1"/>
    <row r="113" s="55" customFormat="1"/>
    <row r="114" s="55" customFormat="1"/>
    <row r="115" s="55" customFormat="1"/>
    <row r="116" s="55" customFormat="1"/>
    <row r="117" s="55" customFormat="1"/>
    <row r="118" s="55" customFormat="1"/>
    <row r="119" s="55" customFormat="1"/>
    <row r="120" s="55" customFormat="1"/>
    <row r="121" s="55" customFormat="1"/>
    <row r="122" s="55" customFormat="1"/>
    <row r="123" s="55" customFormat="1"/>
    <row r="124" s="55" customFormat="1"/>
    <row r="125" s="55" customFormat="1"/>
    <row r="126" s="55" customFormat="1"/>
    <row r="127" s="55" customFormat="1"/>
    <row r="128" s="55" customFormat="1"/>
    <row r="129" s="55" customFormat="1"/>
    <row r="130" s="55" customFormat="1"/>
    <row r="131" s="55" customFormat="1"/>
    <row r="132" s="55" customFormat="1"/>
    <row r="133" s="55" customFormat="1"/>
    <row r="134" s="55" customFormat="1"/>
    <row r="135" s="55" customFormat="1"/>
    <row r="136" s="55" customFormat="1"/>
    <row r="137" s="55" customFormat="1"/>
    <row r="138" s="55" customFormat="1"/>
    <row r="139" s="55" customFormat="1"/>
    <row r="140" s="55" customFormat="1"/>
    <row r="141" s="55" customFormat="1"/>
    <row r="142" s="55" customFormat="1"/>
    <row r="143" s="55" customFormat="1"/>
    <row r="144" s="55" customFormat="1"/>
    <row r="145" s="55" customFormat="1"/>
    <row r="146" s="55" customFormat="1"/>
    <row r="147" s="55" customFormat="1"/>
    <row r="148" s="55" customFormat="1"/>
    <row r="149" s="55" customFormat="1"/>
    <row r="150" s="55" customFormat="1"/>
    <row r="151" s="55" customFormat="1"/>
    <row r="152" s="55" customFormat="1"/>
    <row r="153" s="55" customFormat="1"/>
    <row r="154" s="55" customFormat="1"/>
    <row r="155" s="55" customFormat="1"/>
    <row r="156" s="55" customFormat="1"/>
    <row r="157" s="55" customFormat="1"/>
    <row r="158" s="55" customFormat="1"/>
    <row r="159" s="55" customFormat="1"/>
    <row r="160" s="55" customFormat="1"/>
    <row r="161" s="55" customFormat="1"/>
    <row r="162" s="55" customFormat="1"/>
    <row r="163" s="55" customFormat="1"/>
    <row r="164" s="55" customFormat="1"/>
    <row r="165" s="55" customFormat="1"/>
    <row r="166" s="55" customFormat="1"/>
    <row r="167" s="55" customFormat="1"/>
    <row r="168" s="55" customFormat="1"/>
    <row r="169" s="55" customFormat="1"/>
    <row r="170" s="55" customFormat="1"/>
    <row r="171" s="55" customFormat="1"/>
    <row r="172" s="55" customFormat="1"/>
    <row r="173" s="55" customFormat="1"/>
    <row r="174" s="55" customFormat="1"/>
    <row r="175" s="55" customFormat="1"/>
    <row r="176" s="55" customFormat="1"/>
    <row r="177" s="55" customFormat="1"/>
    <row r="178" s="55" customFormat="1"/>
    <row r="179" s="55" customFormat="1"/>
    <row r="180" s="55" customFormat="1"/>
    <row r="181" s="55" customFormat="1"/>
    <row r="182" s="55" customFormat="1"/>
    <row r="183" s="55" customFormat="1"/>
    <row r="184" s="55" customFormat="1"/>
    <row r="185" s="55" customFormat="1"/>
    <row r="186" s="55" customFormat="1"/>
    <row r="187" s="55" customFormat="1"/>
    <row r="188" s="55" customFormat="1"/>
    <row r="189" s="55" customFormat="1"/>
    <row r="190" s="55" customFormat="1"/>
    <row r="191" s="55" customFormat="1"/>
    <row r="192" s="55" customFormat="1"/>
    <row r="193" s="55" customFormat="1"/>
    <row r="194" s="55" customFormat="1"/>
    <row r="195" s="55" customFormat="1"/>
    <row r="196" s="55" customFormat="1"/>
    <row r="197" s="55" customFormat="1"/>
    <row r="198" s="55" customFormat="1"/>
    <row r="199" s="55" customFormat="1"/>
    <row r="200" s="55" customFormat="1"/>
    <row r="201" s="55" customFormat="1"/>
    <row r="202" s="55" customFormat="1"/>
    <row r="203" s="55" customFormat="1"/>
    <row r="204" s="55" customFormat="1"/>
    <row r="205" s="55" customFormat="1"/>
    <row r="206" s="55" customFormat="1"/>
    <row r="207" s="55" customFormat="1"/>
    <row r="208" s="55" customFormat="1"/>
    <row r="209" s="55" customFormat="1"/>
    <row r="210" s="55" customFormat="1"/>
    <row r="211" s="55" customFormat="1"/>
    <row r="212" s="55" customFormat="1"/>
    <row r="213" s="55" customFormat="1"/>
    <row r="214" s="55" customFormat="1"/>
    <row r="215" s="55" customFormat="1"/>
    <row r="216" s="55" customFormat="1"/>
    <row r="217" s="55" customFormat="1"/>
    <row r="218" s="55" customFormat="1"/>
    <row r="219" s="55" customFormat="1"/>
    <row r="220" s="55" customFormat="1"/>
    <row r="221" s="55" customFormat="1"/>
    <row r="222" s="55" customFormat="1"/>
    <row r="223" s="55" customFormat="1"/>
    <row r="224" s="55" customFormat="1"/>
    <row r="225" s="55" customFormat="1"/>
    <row r="226" s="55" customFormat="1"/>
    <row r="227" s="55" customFormat="1"/>
    <row r="228" s="55" customFormat="1"/>
    <row r="229" s="55" customFormat="1"/>
    <row r="230" s="55" customFormat="1"/>
    <row r="231" s="55" customFormat="1"/>
    <row r="232" s="55" customFormat="1"/>
    <row r="233" s="55" customFormat="1"/>
    <row r="234" s="55" customFormat="1"/>
    <row r="235" s="55" customFormat="1"/>
    <row r="236" s="55" customFormat="1"/>
    <row r="237" s="55" customFormat="1"/>
    <row r="238" s="55" customFormat="1"/>
    <row r="239" s="55" customFormat="1"/>
    <row r="240" s="55" customFormat="1"/>
    <row r="241" s="55" customFormat="1"/>
    <row r="242" s="55" customFormat="1"/>
    <row r="243" s="55" customFormat="1"/>
    <row r="244" s="55" customFormat="1"/>
    <row r="245" s="55" customFormat="1"/>
    <row r="246" s="55" customFormat="1"/>
    <row r="247" s="55" customFormat="1"/>
    <row r="248" s="55" customFormat="1"/>
    <row r="249" s="55" customFormat="1"/>
    <row r="250" s="55" customFormat="1"/>
    <row r="251" s="55" customFormat="1"/>
    <row r="252" s="55" customFormat="1"/>
    <row r="253" s="55" customFormat="1"/>
    <row r="254" s="55" customFormat="1"/>
    <row r="255" s="55" customFormat="1"/>
    <row r="256" s="55" customFormat="1"/>
    <row r="257" s="55" customFormat="1"/>
    <row r="258" s="55" customFormat="1"/>
    <row r="259" s="55" customFormat="1"/>
    <row r="260" s="55" customFormat="1"/>
    <row r="261" s="55" customFormat="1"/>
    <row r="262" s="55" customFormat="1"/>
    <row r="263" s="55" customFormat="1"/>
    <row r="264" s="55" customFormat="1"/>
    <row r="265" s="55" customFormat="1"/>
    <row r="266" s="55" customFormat="1"/>
    <row r="267" s="55" customFormat="1"/>
    <row r="268" s="55" customFormat="1"/>
    <row r="269" s="55" customFormat="1"/>
    <row r="270" s="55" customFormat="1"/>
    <row r="271" s="55" customFormat="1"/>
    <row r="272" s="55" customFormat="1"/>
    <row r="273" s="55" customFormat="1"/>
    <row r="274" s="55" customFormat="1"/>
    <row r="275" s="55" customFormat="1"/>
    <row r="276" s="55" customFormat="1"/>
    <row r="277" s="55" customFormat="1"/>
    <row r="278" s="55" customFormat="1"/>
    <row r="279" s="55" customFormat="1"/>
    <row r="280" s="55" customFormat="1"/>
    <row r="281" s="55" customFormat="1"/>
    <row r="282" s="55" customFormat="1"/>
    <row r="283" s="55" customFormat="1"/>
    <row r="284" s="55" customFormat="1"/>
    <row r="285" s="55" customFormat="1"/>
    <row r="286" s="55" customFormat="1"/>
    <row r="287" s="55" customFormat="1"/>
    <row r="288" s="55" customFormat="1"/>
    <row r="289" s="55" customFormat="1"/>
    <row r="290" s="55" customFormat="1"/>
    <row r="291" s="55" customFormat="1"/>
    <row r="292" s="55" customFormat="1"/>
    <row r="293" s="55" customFormat="1"/>
    <row r="294" s="55" customFormat="1"/>
    <row r="295" s="55" customFormat="1"/>
    <row r="296" s="55" customFormat="1"/>
    <row r="297" s="55" customFormat="1"/>
    <row r="298" s="55" customFormat="1"/>
    <row r="299" s="55" customFormat="1"/>
    <row r="300" s="55" customFormat="1"/>
    <row r="301" s="55" customFormat="1"/>
    <row r="302" s="55" customFormat="1"/>
    <row r="303" s="55" customFormat="1"/>
    <row r="304" s="55" customFormat="1"/>
    <row r="305" s="55" customFormat="1"/>
    <row r="306" s="55" customFormat="1"/>
    <row r="307" s="55" customFormat="1"/>
    <row r="308" s="55" customFormat="1"/>
    <row r="309" s="55" customFormat="1"/>
    <row r="310" s="55" customFormat="1"/>
    <row r="311" s="55" customFormat="1"/>
    <row r="312" s="55" customFormat="1"/>
    <row r="313" s="55" customFormat="1"/>
    <row r="314" s="55" customFormat="1"/>
    <row r="315" s="55" customFormat="1"/>
    <row r="316" s="55" customFormat="1"/>
    <row r="317" s="55" customFormat="1"/>
    <row r="318" s="55" customFormat="1"/>
    <row r="319" s="55" customFormat="1"/>
    <row r="320" s="55" customFormat="1"/>
    <row r="321" s="55" customFormat="1"/>
    <row r="322" s="55" customFormat="1"/>
    <row r="323" s="55" customFormat="1"/>
    <row r="324" s="55" customFormat="1"/>
    <row r="325" s="55" customFormat="1"/>
    <row r="326" s="55" customFormat="1"/>
    <row r="327" s="55" customFormat="1"/>
    <row r="328" s="55" customFormat="1"/>
    <row r="329" s="55" customFormat="1"/>
    <row r="330" s="55" customFormat="1"/>
    <row r="331" s="55" customFormat="1"/>
    <row r="332" s="55" customFormat="1"/>
    <row r="333" s="55" customFormat="1"/>
    <row r="334" s="55" customFormat="1"/>
    <row r="335" s="55" customFormat="1"/>
    <row r="336" s="55" customFormat="1"/>
    <row r="337" s="55" customFormat="1"/>
    <row r="338" s="55" customFormat="1"/>
    <row r="339" s="55" customFormat="1"/>
    <row r="340" s="55" customFormat="1"/>
    <row r="341" s="55" customFormat="1"/>
    <row r="342" s="55" customFormat="1"/>
    <row r="343" s="55" customFormat="1"/>
    <row r="344" s="55" customFormat="1"/>
    <row r="345" s="55" customFormat="1"/>
    <row r="346" s="55" customFormat="1"/>
    <row r="347" s="55" customFormat="1"/>
    <row r="348" s="55" customFormat="1"/>
    <row r="349" s="55" customFormat="1"/>
    <row r="350" s="55" customFormat="1"/>
    <row r="351" s="55" customFormat="1"/>
    <row r="352" s="55" customFormat="1"/>
    <row r="353" s="55" customFormat="1"/>
    <row r="354" s="55" customFormat="1"/>
    <row r="355" s="55" customFormat="1"/>
    <row r="356" s="55" customFormat="1"/>
    <row r="357" s="55" customFormat="1"/>
    <row r="358" s="55" customFormat="1"/>
    <row r="359" s="55" customFormat="1"/>
    <row r="360" s="55" customFormat="1"/>
    <row r="361" s="55" customFormat="1"/>
    <row r="362" s="55" customFormat="1"/>
    <row r="363" s="55" customFormat="1"/>
    <row r="364" s="55" customFormat="1"/>
    <row r="365" s="55" customFormat="1"/>
    <row r="366" s="55" customFormat="1"/>
    <row r="367" s="55" customFormat="1"/>
    <row r="368" s="55" customFormat="1"/>
    <row r="369" s="55" customFormat="1"/>
    <row r="370" s="55" customFormat="1"/>
    <row r="371" s="55" customFormat="1"/>
    <row r="372" s="55" customFormat="1"/>
    <row r="373" s="55" customFormat="1"/>
    <row r="374" s="55" customFormat="1"/>
    <row r="375" s="55" customFormat="1"/>
    <row r="376" s="55" customFormat="1"/>
    <row r="377" s="55" customFormat="1"/>
    <row r="378" s="55" customFormat="1"/>
    <row r="379" s="55" customFormat="1"/>
    <row r="380" s="55" customFormat="1"/>
    <row r="381" s="55" customFormat="1"/>
    <row r="382" s="55" customFormat="1"/>
    <row r="383" s="55" customFormat="1"/>
    <row r="384" s="55" customFormat="1"/>
    <row r="385" s="55" customFormat="1"/>
    <row r="386" s="55" customFormat="1"/>
    <row r="387" s="55" customFormat="1"/>
    <row r="388" s="55" customFormat="1"/>
    <row r="389" s="55" customFormat="1"/>
    <row r="390" s="55" customFormat="1"/>
    <row r="391" s="55" customFormat="1"/>
    <row r="392" s="55" customFormat="1"/>
    <row r="393" s="55" customFormat="1"/>
    <row r="394" s="55" customFormat="1"/>
    <row r="395" s="55" customFormat="1"/>
    <row r="396" s="55" customFormat="1"/>
    <row r="397" s="55" customFormat="1"/>
    <row r="398" s="55" customFormat="1"/>
    <row r="399" s="55" customFormat="1"/>
    <row r="400" s="55" customFormat="1"/>
    <row r="401" s="55" customFormat="1"/>
    <row r="402" s="55" customFormat="1"/>
    <row r="403" s="55" customFormat="1"/>
    <row r="404" s="55" customFormat="1"/>
    <row r="405" s="55" customFormat="1"/>
    <row r="406" s="55" customFormat="1"/>
    <row r="407" s="55" customFormat="1"/>
    <row r="408" s="55" customFormat="1"/>
    <row r="409" s="55" customFormat="1"/>
    <row r="410" s="55" customFormat="1"/>
    <row r="411" s="55" customFormat="1"/>
    <row r="412" s="55" customFormat="1"/>
    <row r="413" s="55" customFormat="1"/>
    <row r="414" s="55" customFormat="1"/>
    <row r="415" s="55" customFormat="1"/>
    <row r="416" s="55" customFormat="1"/>
    <row r="417" s="55" customFormat="1"/>
    <row r="418" s="55" customFormat="1"/>
    <row r="419" s="55" customFormat="1"/>
    <row r="420" s="55" customFormat="1"/>
    <row r="421" s="55" customFormat="1"/>
    <row r="422" s="55" customFormat="1"/>
    <row r="423" s="55" customFormat="1"/>
    <row r="424" s="55" customFormat="1"/>
    <row r="425" s="55" customFormat="1"/>
    <row r="426" s="55" customFormat="1"/>
    <row r="427" s="55" customFormat="1"/>
    <row r="428" s="55" customFormat="1"/>
    <row r="429" s="55" customFormat="1"/>
    <row r="430" s="55" customFormat="1"/>
    <row r="431" s="55" customFormat="1"/>
    <row r="432" s="55" customFormat="1"/>
    <row r="433" s="55" customFormat="1"/>
    <row r="434" s="55" customFormat="1"/>
    <row r="435" s="55" customFormat="1"/>
    <row r="436" s="55" customFormat="1"/>
    <row r="437" s="55" customFormat="1"/>
    <row r="438" s="55" customFormat="1"/>
    <row r="439" s="55" customFormat="1"/>
    <row r="440" s="55" customFormat="1"/>
    <row r="441" s="55" customFormat="1"/>
    <row r="442" s="55" customFormat="1"/>
    <row r="443" s="55" customFormat="1"/>
    <row r="444" s="55" customFormat="1"/>
    <row r="445" s="55" customFormat="1"/>
    <row r="446" s="55" customFormat="1"/>
    <row r="447" s="55" customFormat="1"/>
    <row r="448" s="55" customFormat="1"/>
    <row r="449" s="55" customFormat="1"/>
    <row r="450" s="55" customFormat="1"/>
    <row r="451" s="55" customFormat="1"/>
    <row r="452" s="55" customFormat="1"/>
    <row r="453" s="55" customFormat="1"/>
    <row r="454" s="55" customFormat="1"/>
    <row r="455" s="55" customFormat="1"/>
    <row r="456" s="55" customFormat="1"/>
    <row r="457" s="55" customFormat="1"/>
    <row r="458" s="55" customFormat="1"/>
    <row r="459" s="55" customFormat="1"/>
    <row r="460" s="55" customFormat="1"/>
    <row r="461" s="55" customFormat="1"/>
    <row r="462" s="55" customFormat="1"/>
    <row r="463" s="55" customFormat="1"/>
    <row r="464" s="55" customFormat="1"/>
    <row r="465" s="55" customFormat="1"/>
    <row r="466" s="55" customFormat="1"/>
    <row r="467" s="55" customFormat="1"/>
    <row r="468" s="55" customFormat="1"/>
    <row r="469" s="55" customFormat="1"/>
    <row r="470" s="55" customFormat="1"/>
    <row r="471" s="55" customFormat="1"/>
    <row r="472" s="55" customFormat="1"/>
    <row r="473" s="55" customFormat="1"/>
    <row r="474" s="55" customFormat="1"/>
    <row r="475" s="55" customFormat="1"/>
    <row r="476" s="55" customFormat="1"/>
    <row r="477" s="55" customFormat="1"/>
    <row r="478" s="55" customFormat="1"/>
    <row r="479" s="55" customFormat="1"/>
    <row r="480" s="55" customFormat="1"/>
    <row r="481" s="55" customFormat="1"/>
    <row r="482" s="55" customFormat="1"/>
    <row r="483" s="55" customFormat="1"/>
    <row r="484" s="55" customFormat="1"/>
    <row r="485" s="55" customFormat="1"/>
    <row r="486" s="55" customFormat="1"/>
    <row r="487" s="55" customFormat="1"/>
    <row r="488" s="55" customFormat="1"/>
    <row r="489" s="55" customFormat="1"/>
    <row r="490" s="55" customFormat="1"/>
    <row r="491" s="55" customFormat="1"/>
    <row r="492" s="55" customFormat="1"/>
    <row r="493" s="55" customFormat="1"/>
    <row r="494" s="55" customFormat="1"/>
    <row r="495" s="55" customFormat="1"/>
    <row r="496" s="55" customFormat="1"/>
    <row r="497" s="55" customFormat="1"/>
    <row r="498" s="55" customFormat="1"/>
    <row r="499" s="55" customFormat="1"/>
    <row r="500" s="55" customFormat="1"/>
    <row r="501" s="55" customFormat="1"/>
    <row r="502" s="55" customFormat="1"/>
    <row r="503" s="55" customFormat="1"/>
    <row r="504" s="55" customFormat="1"/>
    <row r="505" s="55" customFormat="1"/>
    <row r="506" s="55" customFormat="1"/>
    <row r="507" s="55" customFormat="1"/>
    <row r="508" s="55" customFormat="1"/>
    <row r="509" s="55" customFormat="1"/>
    <row r="510" s="55" customFormat="1"/>
    <row r="511" s="55" customFormat="1"/>
    <row r="512" s="55" customFormat="1"/>
    <row r="513" s="55" customFormat="1"/>
    <row r="514" s="55" customFormat="1"/>
    <row r="515" s="55" customFormat="1"/>
    <row r="516" s="55" customFormat="1"/>
    <row r="517" s="55" customFormat="1"/>
    <row r="518" s="55" customFormat="1"/>
    <row r="519" s="55" customFormat="1"/>
    <row r="520" s="55" customFormat="1"/>
    <row r="521" s="55" customFormat="1"/>
    <row r="522" s="55" customFormat="1"/>
    <row r="523" s="55" customFormat="1"/>
    <row r="524" s="55" customFormat="1"/>
  </sheetData>
  <dataConsolidate/>
  <mergeCells count="9">
    <mergeCell ref="C1:E1"/>
    <mergeCell ref="C2:E2"/>
    <mergeCell ref="B48:C48"/>
    <mergeCell ref="B49:C49"/>
    <mergeCell ref="B8:C8"/>
    <mergeCell ref="B9:C9"/>
    <mergeCell ref="B6:C6"/>
    <mergeCell ref="B46:C46"/>
    <mergeCell ref="B47:C47"/>
  </mergeCells>
  <dataValidations xWindow="695" yWindow="633" count="7">
    <dataValidation type="list" allowBlank="1" showInputMessage="1" showErrorMessage="1" promptTitle="grade" prompt="Merci d'utiliser la liste déroulante" sqref="C29">
      <formula1>$B$63:$B$79</formula1>
    </dataValidation>
    <dataValidation type="list" allowBlank="1" showInputMessage="1" showErrorMessage="1" promptTitle="échelon" prompt="Merci d'utiliser la liste déroulante" sqref="C30">
      <formula1>$D$62:$D$72</formula1>
    </dataValidation>
    <dataValidation type="list" allowBlank="1" showInputMessage="1" showErrorMessage="1" promptTitle="Indice" prompt="Merci d'utiliser la liste déroulante" sqref="C31">
      <formula1>$C$64:$C$67</formula1>
    </dataValidation>
    <dataValidation type="list" allowBlank="1" showInputMessage="1" showErrorMessage="1" promptTitle="Réduction" prompt="Merci d'utiliser la liste déroulante" sqref="C32">
      <formula1>$E$63:$E$64</formula1>
    </dataValidation>
    <dataValidation type="list" allowBlank="1" showInputMessage="1" showErrorMessage="1" promptTitle="Allocations complémentaires" prompt="Merci d'utiliser la liste déroulante" sqref="C33">
      <formula1>$E$63:$E$64</formula1>
    </dataValidation>
    <dataValidation type="list" allowBlank="1" showInputMessage="1" showErrorMessage="1" promptTitle="Nombre d'enfants" prompt="Merci d'utiliser la liste déroulante" sqref="C34">
      <formula1>$D$62:$D$68</formula1>
    </dataValidation>
    <dataValidation type="list" allowBlank="1" showInputMessage="1" showErrorMessage="1" sqref="D62:D72">
      <formula1>$D$62:$D$72</formula1>
    </dataValidation>
  </dataValidations>
  <hyperlinks>
    <hyperlink ref="B47" r:id="rId1" display="mailto:Sandrine.HeldJenzer@ne.ch"/>
    <hyperlink ref="B49" r:id="rId2"/>
  </hyperlinks>
  <printOptions horizontalCentered="1"/>
  <pageMargins left="0.98425196850393704" right="0" top="0.39370078740157483" bottom="0.19685039370078741" header="0.31496062992125984" footer="0.31496062992125984"/>
  <pageSetup paperSize="9" scale="70" orientation="portrait" horizontalDpi="300" verticalDpi="300" r:id="rId3"/>
  <legacy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71C30B9254DE4B83E12E2E4F197600" ma:contentTypeVersion="0" ma:contentTypeDescription="Crée un document." ma:contentTypeScope="" ma:versionID="cb453c87e36d1d02d69d5a39a2c3fdc1">
  <xsd:schema xmlns:xsd="http://www.w3.org/2001/XMLSchema" xmlns:xs="http://www.w3.org/2001/XMLSchema" xmlns:p="http://schemas.microsoft.com/office/2006/metadata/properties" xmlns:ns1="http://schemas.microsoft.com/sharepoint/v3" xmlns:ns2="7dc7280d-fec9-4c99-9736-8d7ecec3545c" targetNamespace="http://schemas.microsoft.com/office/2006/metadata/properties" ma:root="true" ma:fieldsID="10573a49d455dd832b16e8b43048b2d5" ns1:_="" ns2:_="">
    <xsd:import namespace="http://schemas.microsoft.com/sharepoint/v3"/>
    <xsd:import namespace="7dc7280d-fec9-4c99-9736-8d7ecec3545c"/>
    <xsd:element name="properties">
      <xsd:complexType>
        <xsd:sequence>
          <xsd:element name="documentManagement">
            <xsd:complexType>
              <xsd:all>
                <xsd:element ref="ns2:h42ba7f56afd40d8a80558d45f27949a" minOccurs="0"/>
                <xsd:element ref="ns2:TaxCatchAll" minOccurs="0"/>
                <xsd:element ref="ns2:TaxCatchAllLabel" minOccurs="0"/>
                <xsd:element ref="ns2:o410524c08c94595afa657d6a91eb2e7" minOccurs="0"/>
                <xsd:element ref="ns2:k5578e8018b54236945b0d1339d2a6f5" minOccurs="0"/>
                <xsd:element ref="ns2:pf2f0a5c9c974145b8182a0b51177c44" minOccurs="0"/>
                <xsd:element ref="ns2:c806c3ad7ef948cca74e93affe552c52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0" nillable="true" ma:displayName="Date de début de planification" ma:description="" ma:hidden="true" ma:internalName="PublishingStartDate">
      <xsd:simpleType>
        <xsd:restriction base="dms:Unknown"/>
      </xsd:simpleType>
    </xsd:element>
    <xsd:element name="PublishingExpirationDate" ma:index="21" nillable="true" ma:displayName="Date de fin de planification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c7280d-fec9-4c99-9736-8d7ecec3545c" elementFormDefault="qualified">
    <xsd:import namespace="http://schemas.microsoft.com/office/2006/documentManagement/types"/>
    <xsd:import namespace="http://schemas.microsoft.com/office/infopath/2007/PartnerControls"/>
    <xsd:element name="h42ba7f56afd40d8a80558d45f27949a" ma:index="8" nillable="true" ma:taxonomy="true" ma:internalName="h42ba7f56afd40d8a80558d45f27949a" ma:taxonomyFieldName="Acronyme" ma:displayName="Acronyme" ma:default="" ma:fieldId="{142ba7f5-6afd-40d8-a805-58d45f27949a}" ma:taxonomyMulti="true" ma:sspId="bd2caff6-d4fe-420c-943c-f16f78cb48fd" ma:termSetId="38c0c7f7-84fa-437a-aafb-c6610352d12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Colonne Attraper tout de Taxonomie" ma:description="" ma:hidden="true" ma:list="{b4232b1a-9f6a-4a47-b3df-bb2d02d0dd59}" ma:internalName="TaxCatchAll" ma:showField="CatchAllData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Colonne Attraper tout de Taxonomie1" ma:description="" ma:hidden="true" ma:list="{b4232b1a-9f6a-4a47-b3df-bb2d02d0dd59}" ma:internalName="TaxCatchAllLabel" ma:readOnly="true" ma:showField="CatchAllDataLabel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410524c08c94595afa657d6a91eb2e7" ma:index="12" nillable="true" ma:taxonomy="true" ma:internalName="o410524c08c94595afa657d6a91eb2e7" ma:taxonomyFieldName="Departement" ma:displayName="Departement" ma:default="" ma:fieldId="{8410524c-08c9-4595-afa6-57d6a91eb2e7}" ma:taxonomyMulti="true" ma:sspId="bd2caff6-d4fe-420c-943c-f16f78cb48fd" ma:termSetId="02ed2265-73f2-4faa-ae96-9cead6fc97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5578e8018b54236945b0d1339d2a6f5" ma:index="14" nillable="true" ma:taxonomy="true" ma:internalName="k5578e8018b54236945b0d1339d2a6f5" ma:taxonomyFieldName="Entite" ma:displayName="Entite" ma:default="" ma:fieldId="{45578e80-18b5-4236-945b-0d1339d2a6f5}" ma:taxonomyMulti="true" ma:sspId="bd2caff6-d4fe-420c-943c-f16f78cb48fd" ma:termSetId="fb9c7032-059a-4ea0-95c4-8ab766bf54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2f0a5c9c974145b8182a0b51177c44" ma:index="16" nillable="true" ma:taxonomy="true" ma:internalName="pf2f0a5c9c974145b8182a0b51177c44" ma:taxonomyFieldName="Theme" ma:displayName="Theme" ma:default="" ma:fieldId="{9f2f0a5c-9c97-4145-b818-2a0b51177c44}" ma:taxonomyMulti="true" ma:sspId="bd2caff6-d4fe-420c-943c-f16f78cb48fd" ma:termSetId="df18bfcf-63cd-40a7-b198-afe70b5f35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806c3ad7ef948cca74e93affe552c52" ma:index="18" nillable="true" ma:taxonomy="true" ma:internalName="c806c3ad7ef948cca74e93affe552c52" ma:taxonomyFieldName="Type_x0020_du_x0020_document" ma:displayName="Type du document" ma:default="" ma:fieldId="{c806c3ad-7ef9-48cc-a74e-93affe552c52}" ma:taxonomyMulti="true" ma:sspId="bd2caff6-d4fe-420c-943c-f16f78cb48fd" ma:termSetId="bf214b23-d91c-4569-9460-efed2ff82ef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dc7280d-fec9-4c99-9736-8d7ecec3545c">
      <Value>19</Value>
      <Value>18</Value>
      <Value>16</Value>
    </TaxCatchAll>
    <o410524c08c94595afa657d6a91eb2e7 xmlns="7dc7280d-fec9-4c99-9736-8d7ecec3545c">
      <Terms xmlns="http://schemas.microsoft.com/office/infopath/2007/PartnerControls"/>
    </o410524c08c94595afa657d6a91eb2e7>
    <pf2f0a5c9c974145b8182a0b51177c44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Enseignement et formation</TermName>
          <TermId xmlns="http://schemas.microsoft.com/office/infopath/2007/PartnerControls">a318736a-e4c2-4693-9daf-07f7d52fc6ef</TermId>
        </TermInfo>
      </Terms>
    </pf2f0a5c9c974145b8182a0b51177c44>
    <k5578e8018b54236945b0d1339d2a6f5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Service de l'enseignement obligatoire</TermName>
          <TermId xmlns="http://schemas.microsoft.com/office/infopath/2007/PartnerControls">4ede05e2-a775-4f79-b528-c7edadf59664</TermId>
        </TermInfo>
      </Terms>
    </k5578e8018b54236945b0d1339d2a6f5>
    <PublishingExpirationDate xmlns="http://schemas.microsoft.com/sharepoint/v3" xsi:nil="true"/>
    <PublishingStartDate xmlns="http://schemas.microsoft.com/sharepoint/v3" xsi:nil="true"/>
    <h42ba7f56afd40d8a80558d45f27949a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SEEO</TermName>
          <TermId xmlns="http://schemas.microsoft.com/office/infopath/2007/PartnerControls">289063ff-426c-4746-8fc9-bc917030a8d7</TermId>
        </TermInfo>
      </Terms>
    </h42ba7f56afd40d8a80558d45f27949a>
    <c806c3ad7ef948cca74e93affe552c52 xmlns="7dc7280d-fec9-4c99-9736-8d7ecec3545c">
      <Terms xmlns="http://schemas.microsoft.com/office/infopath/2007/PartnerControls"/>
    </c806c3ad7ef948cca74e93affe552c52>
  </documentManagement>
</p:properties>
</file>

<file path=customXml/itemProps1.xml><?xml version="1.0" encoding="utf-8"?>
<ds:datastoreItem xmlns:ds="http://schemas.openxmlformats.org/officeDocument/2006/customXml" ds:itemID="{D65FE74D-9D98-4F16-860B-1422DAAC53FC}"/>
</file>

<file path=customXml/itemProps2.xml><?xml version="1.0" encoding="utf-8"?>
<ds:datastoreItem xmlns:ds="http://schemas.openxmlformats.org/officeDocument/2006/customXml" ds:itemID="{39BF3527-A8D9-4EDD-AA50-BDF1E370B316}"/>
</file>

<file path=customXml/itemProps3.xml><?xml version="1.0" encoding="utf-8"?>
<ds:datastoreItem xmlns:ds="http://schemas.openxmlformats.org/officeDocument/2006/customXml" ds:itemID="{EBB8A13B-E770-4354-8E89-45F62B23B0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calculs</vt:lpstr>
      <vt:lpstr>Feuil1</vt:lpstr>
      <vt:lpstr>Feuil1!CaseACocher2</vt:lpstr>
      <vt:lpstr>Feuil1!Zone_d_impression</vt:lpstr>
    </vt:vector>
  </TitlesOfParts>
  <Company>Etat de Neuchâtel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nasilli maria-dolores</dc:creator>
  <cp:lastModifiedBy>Maya Bohnenblust</cp:lastModifiedBy>
  <cp:lastPrinted>2013-05-27T06:09:42Z</cp:lastPrinted>
  <dcterms:created xsi:type="dcterms:W3CDTF">2012-06-18T11:46:43Z</dcterms:created>
  <dcterms:modified xsi:type="dcterms:W3CDTF">2013-05-27T15:07:46Z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0x010100DD71C30B9254DE4B83E12E2E4F197600</vt:lpwstr>
  </property>
  <property fmtid="{D5CDD505-2E9C-101B-9397-08002B2CF9AE}" pid="3" name="Entite">
    <vt:lpwstr>19;#Service de l'enseignement obligatoire|4ede05e2-a775-4f79-b528-c7edadf59664</vt:lpwstr>
  </property>
  <property fmtid="{D5CDD505-2E9C-101B-9397-08002B2CF9AE}" pid="4" name="Theme">
    <vt:lpwstr>18;#Enseignement et formation|a318736a-e4c2-4693-9daf-07f7d52fc6ef</vt:lpwstr>
  </property>
  <property fmtid="{D5CDD505-2E9C-101B-9397-08002B2CF9AE}" pid="5" name="Departement">
    <vt:lpwstr/>
  </property>
  <property fmtid="{D5CDD505-2E9C-101B-9397-08002B2CF9AE}" pid="6" name="Type du document">
    <vt:lpwstr/>
  </property>
  <property fmtid="{D5CDD505-2E9C-101B-9397-08002B2CF9AE}" pid="7" name="Acronyme">
    <vt:lpwstr>16;#SEEO|289063ff-426c-4746-8fc9-bc917030a8d7</vt:lpwstr>
  </property>
</Properties>
</file>