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9075" windowHeight="4395" activeTab="2"/>
  </bookViews>
  <sheets>
    <sheet name="- 0 %" sheetId="3" r:id="rId1"/>
    <sheet name="- 5%" sheetId="7" r:id="rId2"/>
    <sheet name="- 15%" sheetId="8" r:id="rId3"/>
    <sheet name="Feuil1" sheetId="6" r:id="rId4"/>
  </sheets>
  <definedNames>
    <definedName name="_xlnm.Print_Area" localSheetId="0">'- 0 %'!$A$1:$AD$79</definedName>
    <definedName name="_xlnm.Print_Area" localSheetId="2">'- 15%'!$B$1:$AD$75</definedName>
    <definedName name="_xlnm.Print_Area" localSheetId="1">'- 5%'!$B$1:$AD$71</definedName>
  </definedNames>
  <calcPr calcId="145621"/>
</workbook>
</file>

<file path=xl/calcChain.xml><?xml version="1.0" encoding="utf-8"?>
<calcChain xmlns="http://schemas.openxmlformats.org/spreadsheetml/2006/main">
  <c r="E70" i="3" l="1"/>
  <c r="E14" i="3"/>
  <c r="E34" i="8" l="1"/>
  <c r="F33" i="8"/>
  <c r="F35" i="8" s="1"/>
  <c r="G33" i="8"/>
  <c r="G34" i="8" s="1"/>
  <c r="H33" i="8"/>
  <c r="H35" i="8" s="1"/>
  <c r="I33" i="8"/>
  <c r="I34" i="8" s="1"/>
  <c r="J33" i="8"/>
  <c r="J35" i="8" s="1"/>
  <c r="K33" i="8"/>
  <c r="K34" i="8" s="1"/>
  <c r="L33" i="8"/>
  <c r="L35" i="8" s="1"/>
  <c r="M33" i="8"/>
  <c r="M35" i="8" s="1"/>
  <c r="N33" i="8"/>
  <c r="N35" i="8" s="1"/>
  <c r="O33" i="8"/>
  <c r="O34" i="8" s="1"/>
  <c r="P33" i="8"/>
  <c r="P35" i="8" s="1"/>
  <c r="Q33" i="8"/>
  <c r="Q34" i="8" s="1"/>
  <c r="R33" i="8"/>
  <c r="R35" i="8" s="1"/>
  <c r="S33" i="8"/>
  <c r="S34" i="8" s="1"/>
  <c r="T33" i="8"/>
  <c r="T35" i="8" s="1"/>
  <c r="U33" i="8"/>
  <c r="U35" i="8" s="1"/>
  <c r="V33" i="8"/>
  <c r="V35" i="8" s="1"/>
  <c r="W33" i="8"/>
  <c r="W34" i="8" s="1"/>
  <c r="X33" i="8"/>
  <c r="X35" i="8" s="1"/>
  <c r="Y33" i="8"/>
  <c r="Y35" i="8" s="1"/>
  <c r="Z33" i="8"/>
  <c r="Z35" i="8" s="1"/>
  <c r="AA33" i="8"/>
  <c r="AA34" i="8" s="1"/>
  <c r="AB33" i="8"/>
  <c r="AB34" i="8" s="1"/>
  <c r="AC33" i="8"/>
  <c r="AC34" i="8" s="1"/>
  <c r="AD33" i="8"/>
  <c r="AD35" i="8" s="1"/>
  <c r="E33" i="8"/>
  <c r="E35" i="8" s="1"/>
  <c r="AD33" i="7"/>
  <c r="AD35" i="7" s="1"/>
  <c r="AC33" i="7"/>
  <c r="AC35" i="7" s="1"/>
  <c r="AB33" i="7"/>
  <c r="AB35" i="7" s="1"/>
  <c r="AA33" i="7"/>
  <c r="AA34" i="7" s="1"/>
  <c r="Z33" i="7"/>
  <c r="Z35" i="7" s="1"/>
  <c r="Y33" i="7"/>
  <c r="Y35" i="7" s="1"/>
  <c r="X33" i="7"/>
  <c r="X35" i="7" s="1"/>
  <c r="W33" i="7"/>
  <c r="W34" i="7" s="1"/>
  <c r="V33" i="7"/>
  <c r="V35" i="7" s="1"/>
  <c r="U33" i="7"/>
  <c r="U35" i="7" s="1"/>
  <c r="T33" i="7"/>
  <c r="T35" i="7" s="1"/>
  <c r="S33" i="7"/>
  <c r="S34" i="7" s="1"/>
  <c r="R33" i="7"/>
  <c r="R35" i="7" s="1"/>
  <c r="Q33" i="7"/>
  <c r="Q35" i="7" s="1"/>
  <c r="P33" i="7"/>
  <c r="P35" i="7" s="1"/>
  <c r="O33" i="7"/>
  <c r="O34" i="7" s="1"/>
  <c r="N33" i="7"/>
  <c r="N35" i="7" s="1"/>
  <c r="M33" i="7"/>
  <c r="M35" i="7" s="1"/>
  <c r="L33" i="7"/>
  <c r="L35" i="7" s="1"/>
  <c r="K33" i="7"/>
  <c r="K34" i="7" s="1"/>
  <c r="J33" i="7"/>
  <c r="J35" i="7" s="1"/>
  <c r="I33" i="7"/>
  <c r="I35" i="7" s="1"/>
  <c r="H33" i="7"/>
  <c r="H35" i="7" s="1"/>
  <c r="G33" i="7"/>
  <c r="G34" i="7" s="1"/>
  <c r="F33" i="7"/>
  <c r="F35" i="7" s="1"/>
  <c r="T34" i="7" l="1"/>
  <c r="AB34" i="7"/>
  <c r="T34" i="8"/>
  <c r="O35" i="8"/>
  <c r="L34" i="7"/>
  <c r="S35" i="8"/>
  <c r="U34" i="7"/>
  <c r="H34" i="8"/>
  <c r="X34" i="8"/>
  <c r="H34" i="7"/>
  <c r="P34" i="7"/>
  <c r="X34" i="7"/>
  <c r="L34" i="8"/>
  <c r="G35" i="8"/>
  <c r="W35" i="8"/>
  <c r="M34" i="7"/>
  <c r="AC34" i="7"/>
  <c r="I34" i="7"/>
  <c r="Q34" i="7"/>
  <c r="Y34" i="7"/>
  <c r="P34" i="8"/>
  <c r="K35" i="8"/>
  <c r="AA35" i="8"/>
  <c r="K35" i="7"/>
  <c r="O35" i="7"/>
  <c r="AA35" i="7"/>
  <c r="M34" i="8"/>
  <c r="U34" i="8"/>
  <c r="Y34" i="8"/>
  <c r="F34" i="8"/>
  <c r="J34" i="8"/>
  <c r="N34" i="8"/>
  <c r="R34" i="8"/>
  <c r="V34" i="8"/>
  <c r="Z34" i="8"/>
  <c r="AD34" i="8"/>
  <c r="AB35" i="8"/>
  <c r="F34" i="7"/>
  <c r="J34" i="7"/>
  <c r="N34" i="7"/>
  <c r="R34" i="7"/>
  <c r="V34" i="7"/>
  <c r="Z34" i="7"/>
  <c r="AD34" i="7"/>
  <c r="I35" i="8"/>
  <c r="Q35" i="8"/>
  <c r="AC35" i="8"/>
  <c r="G35" i="7"/>
  <c r="S35" i="7"/>
  <c r="W35" i="7"/>
  <c r="E33" i="7" l="1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E35" i="7" l="1"/>
  <c r="E34" i="7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E23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5" i="3"/>
  <c r="F34" i="3"/>
  <c r="E35" i="3"/>
  <c r="E34" i="3"/>
  <c r="P62" i="3" l="1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P41" i="8"/>
  <c r="P43" i="8" s="1"/>
  <c r="Q41" i="8"/>
  <c r="Q42" i="8" s="1"/>
  <c r="R41" i="8"/>
  <c r="R43" i="8" s="1"/>
  <c r="S41" i="8"/>
  <c r="S44" i="8" s="1"/>
  <c r="T41" i="8"/>
  <c r="T43" i="8" s="1"/>
  <c r="U41" i="8"/>
  <c r="U42" i="8" s="1"/>
  <c r="V41" i="8"/>
  <c r="V43" i="8" s="1"/>
  <c r="W41" i="8"/>
  <c r="W44" i="8" s="1"/>
  <c r="X41" i="8"/>
  <c r="X43" i="8" s="1"/>
  <c r="Y41" i="8"/>
  <c r="Y42" i="8" s="1"/>
  <c r="Z41" i="8"/>
  <c r="Z44" i="8" s="1"/>
  <c r="AA41" i="8"/>
  <c r="AA44" i="8" s="1"/>
  <c r="AB41" i="8"/>
  <c r="AB43" i="8" s="1"/>
  <c r="AC41" i="8"/>
  <c r="AC42" i="8" s="1"/>
  <c r="AD41" i="8"/>
  <c r="AD44" i="8" s="1"/>
  <c r="P45" i="8"/>
  <c r="P47" i="8" s="1"/>
  <c r="Q45" i="8"/>
  <c r="Q46" i="8" s="1"/>
  <c r="R45" i="8"/>
  <c r="R49" i="8" s="1"/>
  <c r="S45" i="8"/>
  <c r="S48" i="8" s="1"/>
  <c r="T45" i="8"/>
  <c r="T47" i="8" s="1"/>
  <c r="U45" i="8"/>
  <c r="U46" i="8" s="1"/>
  <c r="V45" i="8"/>
  <c r="V46" i="8" s="1"/>
  <c r="W45" i="8"/>
  <c r="W48" i="8" s="1"/>
  <c r="X45" i="8"/>
  <c r="X47" i="8" s="1"/>
  <c r="Y45" i="8"/>
  <c r="Y46" i="8" s="1"/>
  <c r="Z45" i="8"/>
  <c r="Z48" i="8" s="1"/>
  <c r="AA45" i="8"/>
  <c r="AA48" i="8" s="1"/>
  <c r="AB45" i="8"/>
  <c r="AB47" i="8" s="1"/>
  <c r="AC45" i="8"/>
  <c r="AC46" i="8" s="1"/>
  <c r="AD45" i="8"/>
  <c r="AD47" i="8" s="1"/>
  <c r="AD48" i="8"/>
  <c r="P50" i="8"/>
  <c r="P51" i="8" s="1"/>
  <c r="Q50" i="8"/>
  <c r="Q52" i="8" s="1"/>
  <c r="R50" i="8"/>
  <c r="R51" i="8" s="1"/>
  <c r="S50" i="8"/>
  <c r="S52" i="8" s="1"/>
  <c r="T50" i="8"/>
  <c r="T51" i="8" s="1"/>
  <c r="U50" i="8"/>
  <c r="U52" i="8" s="1"/>
  <c r="V50" i="8"/>
  <c r="V51" i="8" s="1"/>
  <c r="W50" i="8"/>
  <c r="W52" i="8" s="1"/>
  <c r="X50" i="8"/>
  <c r="X51" i="8" s="1"/>
  <c r="Y50" i="8"/>
  <c r="Y52" i="8" s="1"/>
  <c r="Z50" i="8"/>
  <c r="Z51" i="8" s="1"/>
  <c r="AA50" i="8"/>
  <c r="AA51" i="8" s="1"/>
  <c r="AB50" i="8"/>
  <c r="AB51" i="8" s="1"/>
  <c r="AC50" i="8"/>
  <c r="AC52" i="8" s="1"/>
  <c r="AD50" i="8"/>
  <c r="AD51" i="8" s="1"/>
  <c r="S51" i="8"/>
  <c r="T52" i="8"/>
  <c r="P53" i="8"/>
  <c r="P55" i="8" s="1"/>
  <c r="Q53" i="8"/>
  <c r="Q57" i="8" s="1"/>
  <c r="R53" i="8"/>
  <c r="R55" i="8" s="1"/>
  <c r="S53" i="8"/>
  <c r="S56" i="8" s="1"/>
  <c r="T53" i="8"/>
  <c r="T55" i="8" s="1"/>
  <c r="U53" i="8"/>
  <c r="U57" i="8" s="1"/>
  <c r="V53" i="8"/>
  <c r="V55" i="8" s="1"/>
  <c r="W53" i="8"/>
  <c r="W56" i="8" s="1"/>
  <c r="X53" i="8"/>
  <c r="X55" i="8" s="1"/>
  <c r="Y53" i="8"/>
  <c r="Y57" i="8" s="1"/>
  <c r="Z53" i="8"/>
  <c r="Z55" i="8" s="1"/>
  <c r="AA53" i="8"/>
  <c r="AA56" i="8" s="1"/>
  <c r="AB53" i="8"/>
  <c r="AB55" i="8" s="1"/>
  <c r="AC53" i="8"/>
  <c r="AC57" i="8" s="1"/>
  <c r="AD53" i="8"/>
  <c r="AD55" i="8" s="1"/>
  <c r="P58" i="8"/>
  <c r="P59" i="8" s="1"/>
  <c r="Q58" i="8"/>
  <c r="Q60" i="8" s="1"/>
  <c r="R58" i="8"/>
  <c r="S58" i="8"/>
  <c r="S59" i="8" s="1"/>
  <c r="T58" i="8"/>
  <c r="T59" i="8" s="1"/>
  <c r="U58" i="8"/>
  <c r="U60" i="8" s="1"/>
  <c r="V58" i="8"/>
  <c r="W58" i="8"/>
  <c r="W60" i="8" s="1"/>
  <c r="X58" i="8"/>
  <c r="X59" i="8" s="1"/>
  <c r="Y58" i="8"/>
  <c r="Y60" i="8" s="1"/>
  <c r="Z58" i="8"/>
  <c r="AA58" i="8"/>
  <c r="AA60" i="8" s="1"/>
  <c r="AB58" i="8"/>
  <c r="AB59" i="8" s="1"/>
  <c r="AC58" i="8"/>
  <c r="AC60" i="8" s="1"/>
  <c r="AD58" i="8"/>
  <c r="P61" i="8"/>
  <c r="P63" i="8" s="1"/>
  <c r="Q61" i="8"/>
  <c r="R61" i="8"/>
  <c r="R63" i="8" s="1"/>
  <c r="S61" i="8"/>
  <c r="S62" i="8" s="1"/>
  <c r="T61" i="8"/>
  <c r="T63" i="8" s="1"/>
  <c r="U61" i="8"/>
  <c r="V61" i="8"/>
  <c r="V63" i="8" s="1"/>
  <c r="W61" i="8"/>
  <c r="W62" i="8" s="1"/>
  <c r="X61" i="8"/>
  <c r="X63" i="8" s="1"/>
  <c r="Y61" i="8"/>
  <c r="Y62" i="8" s="1"/>
  <c r="Z61" i="8"/>
  <c r="Z63" i="8" s="1"/>
  <c r="AA61" i="8"/>
  <c r="AA62" i="8" s="1"/>
  <c r="AB61" i="8"/>
  <c r="AB63" i="8" s="1"/>
  <c r="AC61" i="8"/>
  <c r="AC62" i="8" s="1"/>
  <c r="AD61" i="8"/>
  <c r="AD63" i="8" s="1"/>
  <c r="S63" i="8"/>
  <c r="P64" i="8"/>
  <c r="P65" i="8" s="1"/>
  <c r="Q64" i="8"/>
  <c r="Q65" i="8" s="1"/>
  <c r="R64" i="8"/>
  <c r="R65" i="8" s="1"/>
  <c r="S64" i="8"/>
  <c r="S66" i="8" s="1"/>
  <c r="T64" i="8"/>
  <c r="T65" i="8" s="1"/>
  <c r="U64" i="8"/>
  <c r="U65" i="8" s="1"/>
  <c r="V64" i="8"/>
  <c r="V65" i="8" s="1"/>
  <c r="W64" i="8"/>
  <c r="W66" i="8" s="1"/>
  <c r="X64" i="8"/>
  <c r="X65" i="8" s="1"/>
  <c r="Y64" i="8"/>
  <c r="Y65" i="8" s="1"/>
  <c r="Z64" i="8"/>
  <c r="Z65" i="8" s="1"/>
  <c r="AA64" i="8"/>
  <c r="AA66" i="8" s="1"/>
  <c r="AB64" i="8"/>
  <c r="AB65" i="8" s="1"/>
  <c r="AC64" i="8"/>
  <c r="AC66" i="8" s="1"/>
  <c r="AD64" i="8"/>
  <c r="AD65" i="8" s="1"/>
  <c r="S65" i="8"/>
  <c r="T66" i="8"/>
  <c r="P41" i="7"/>
  <c r="P44" i="7" s="1"/>
  <c r="Q41" i="7"/>
  <c r="Q43" i="7" s="1"/>
  <c r="R41" i="7"/>
  <c r="R42" i="7" s="1"/>
  <c r="S41" i="7"/>
  <c r="S43" i="7" s="1"/>
  <c r="T41" i="7"/>
  <c r="T44" i="7" s="1"/>
  <c r="U41" i="7"/>
  <c r="U43" i="7" s="1"/>
  <c r="V41" i="7"/>
  <c r="V42" i="7" s="1"/>
  <c r="W41" i="7"/>
  <c r="W43" i="7" s="1"/>
  <c r="X41" i="7"/>
  <c r="X44" i="7" s="1"/>
  <c r="Y41" i="7"/>
  <c r="Y43" i="7" s="1"/>
  <c r="Z41" i="7"/>
  <c r="Z42" i="7" s="1"/>
  <c r="AA41" i="7"/>
  <c r="AA43" i="7" s="1"/>
  <c r="AB41" i="7"/>
  <c r="AB44" i="7" s="1"/>
  <c r="AC41" i="7"/>
  <c r="AC43" i="7" s="1"/>
  <c r="AD41" i="7"/>
  <c r="AD42" i="7" s="1"/>
  <c r="P45" i="7"/>
  <c r="P48" i="7" s="1"/>
  <c r="Q45" i="7"/>
  <c r="Q46" i="7" s="1"/>
  <c r="R45" i="7"/>
  <c r="R46" i="7" s="1"/>
  <c r="S45" i="7"/>
  <c r="S47" i="7" s="1"/>
  <c r="T45" i="7"/>
  <c r="T48" i="7" s="1"/>
  <c r="U45" i="7"/>
  <c r="U46" i="7" s="1"/>
  <c r="V45" i="7"/>
  <c r="V46" i="7" s="1"/>
  <c r="W45" i="7"/>
  <c r="W47" i="7" s="1"/>
  <c r="X45" i="7"/>
  <c r="X48" i="7" s="1"/>
  <c r="Y45" i="7"/>
  <c r="Y49" i="7" s="1"/>
  <c r="Z45" i="7"/>
  <c r="Z46" i="7" s="1"/>
  <c r="AA45" i="7"/>
  <c r="AA47" i="7" s="1"/>
  <c r="AB45" i="7"/>
  <c r="AB48" i="7" s="1"/>
  <c r="AC45" i="7"/>
  <c r="AC47" i="7" s="1"/>
  <c r="AD45" i="7"/>
  <c r="AD46" i="7" s="1"/>
  <c r="P50" i="7"/>
  <c r="P52" i="7" s="1"/>
  <c r="Q50" i="7"/>
  <c r="R50" i="7"/>
  <c r="R51" i="7" s="1"/>
  <c r="S50" i="7"/>
  <c r="S51" i="7" s="1"/>
  <c r="T50" i="7"/>
  <c r="T52" i="7" s="1"/>
  <c r="U50" i="7"/>
  <c r="V50" i="7"/>
  <c r="V52" i="7" s="1"/>
  <c r="W50" i="7"/>
  <c r="W51" i="7" s="1"/>
  <c r="X50" i="7"/>
  <c r="X52" i="7" s="1"/>
  <c r="Y50" i="7"/>
  <c r="Z50" i="7"/>
  <c r="Z51" i="7" s="1"/>
  <c r="AA50" i="7"/>
  <c r="AA51" i="7" s="1"/>
  <c r="AB50" i="7"/>
  <c r="AB52" i="7" s="1"/>
  <c r="AC50" i="7"/>
  <c r="AD50" i="7"/>
  <c r="AD52" i="7" s="1"/>
  <c r="P53" i="7"/>
  <c r="Q53" i="7"/>
  <c r="Q56" i="7" s="1"/>
  <c r="R53" i="7"/>
  <c r="R54" i="7" s="1"/>
  <c r="S53" i="7"/>
  <c r="S55" i="7" s="1"/>
  <c r="T53" i="7"/>
  <c r="U53" i="7"/>
  <c r="U56" i="7" s="1"/>
  <c r="V53" i="7"/>
  <c r="V54" i="7" s="1"/>
  <c r="W53" i="7"/>
  <c r="W55" i="7" s="1"/>
  <c r="X53" i="7"/>
  <c r="Y53" i="7"/>
  <c r="Y54" i="7" s="1"/>
  <c r="Z53" i="7"/>
  <c r="Z54" i="7" s="1"/>
  <c r="AA53" i="7"/>
  <c r="AA55" i="7" s="1"/>
  <c r="AB53" i="7"/>
  <c r="AC53" i="7"/>
  <c r="AC54" i="7" s="1"/>
  <c r="AD53" i="7"/>
  <c r="AD54" i="7" s="1"/>
  <c r="P58" i="7"/>
  <c r="P60" i="7" s="1"/>
  <c r="Q58" i="7"/>
  <c r="R58" i="7"/>
  <c r="R60" i="7" s="1"/>
  <c r="S58" i="7"/>
  <c r="S59" i="7" s="1"/>
  <c r="T58" i="7"/>
  <c r="T60" i="7" s="1"/>
  <c r="U58" i="7"/>
  <c r="V58" i="7"/>
  <c r="V60" i="7" s="1"/>
  <c r="W58" i="7"/>
  <c r="W59" i="7" s="1"/>
  <c r="X58" i="7"/>
  <c r="X60" i="7" s="1"/>
  <c r="Y58" i="7"/>
  <c r="Z58" i="7"/>
  <c r="Z60" i="7" s="1"/>
  <c r="AA58" i="7"/>
  <c r="AA59" i="7" s="1"/>
  <c r="AB58" i="7"/>
  <c r="AB60" i="7" s="1"/>
  <c r="AC58" i="7"/>
  <c r="AD58" i="7"/>
  <c r="AD60" i="7" s="1"/>
  <c r="S60" i="7"/>
  <c r="P61" i="7"/>
  <c r="Q61" i="7"/>
  <c r="Q63" i="7" s="1"/>
  <c r="R61" i="7"/>
  <c r="R62" i="7" s="1"/>
  <c r="S61" i="7"/>
  <c r="S63" i="7" s="1"/>
  <c r="T61" i="7"/>
  <c r="U61" i="7"/>
  <c r="U63" i="7" s="1"/>
  <c r="V61" i="7"/>
  <c r="V62" i="7" s="1"/>
  <c r="W61" i="7"/>
  <c r="W63" i="7" s="1"/>
  <c r="X61" i="7"/>
  <c r="Y61" i="7"/>
  <c r="Y63" i="7" s="1"/>
  <c r="Z61" i="7"/>
  <c r="Z62" i="7" s="1"/>
  <c r="AA61" i="7"/>
  <c r="AA63" i="7" s="1"/>
  <c r="AB61" i="7"/>
  <c r="AB62" i="7" s="1"/>
  <c r="AC61" i="7"/>
  <c r="AC62" i="7" s="1"/>
  <c r="AD61" i="7"/>
  <c r="AD62" i="7" s="1"/>
  <c r="P64" i="7"/>
  <c r="P65" i="7" s="1"/>
  <c r="Q64" i="7"/>
  <c r="Q65" i="7" s="1"/>
  <c r="R64" i="7"/>
  <c r="R66" i="7" s="1"/>
  <c r="S64" i="7"/>
  <c r="S65" i="7" s="1"/>
  <c r="T64" i="7"/>
  <c r="T65" i="7" s="1"/>
  <c r="U64" i="7"/>
  <c r="U65" i="7" s="1"/>
  <c r="V64" i="7"/>
  <c r="V66" i="7" s="1"/>
  <c r="W64" i="7"/>
  <c r="W65" i="7" s="1"/>
  <c r="X64" i="7"/>
  <c r="X65" i="7" s="1"/>
  <c r="Y64" i="7"/>
  <c r="Y65" i="7" s="1"/>
  <c r="Z64" i="7"/>
  <c r="Z66" i="7" s="1"/>
  <c r="AA64" i="7"/>
  <c r="AA65" i="7" s="1"/>
  <c r="AB64" i="7"/>
  <c r="AB65" i="7" s="1"/>
  <c r="AC64" i="7"/>
  <c r="AC65" i="7" s="1"/>
  <c r="AD64" i="7"/>
  <c r="AD66" i="7" s="1"/>
  <c r="P36" i="8"/>
  <c r="P38" i="8" s="1"/>
  <c r="Q36" i="8"/>
  <c r="Q37" i="8" s="1"/>
  <c r="R36" i="8"/>
  <c r="R37" i="8" s="1"/>
  <c r="S36" i="8"/>
  <c r="S39" i="8" s="1"/>
  <c r="T36" i="8"/>
  <c r="T38" i="8" s="1"/>
  <c r="U36" i="8"/>
  <c r="U37" i="8" s="1"/>
  <c r="V36" i="8"/>
  <c r="V38" i="8" s="1"/>
  <c r="W36" i="8"/>
  <c r="W39" i="8" s="1"/>
  <c r="X36" i="8"/>
  <c r="X38" i="8" s="1"/>
  <c r="Y36" i="8"/>
  <c r="Y37" i="8" s="1"/>
  <c r="Z36" i="8"/>
  <c r="Z37" i="8" s="1"/>
  <c r="AA36" i="8"/>
  <c r="AA39" i="8" s="1"/>
  <c r="AB36" i="8"/>
  <c r="AB38" i="8" s="1"/>
  <c r="AC36" i="8"/>
  <c r="AD36" i="8"/>
  <c r="AD40" i="8" s="1"/>
  <c r="P18" i="8"/>
  <c r="Q18" i="8"/>
  <c r="R18" i="8"/>
  <c r="S18" i="8"/>
  <c r="S19" i="8" s="1"/>
  <c r="T18" i="8"/>
  <c r="U18" i="8"/>
  <c r="V18" i="8"/>
  <c r="W18" i="8"/>
  <c r="X18" i="8"/>
  <c r="Y18" i="8"/>
  <c r="Z18" i="8"/>
  <c r="AA18" i="8"/>
  <c r="AA19" i="8" s="1"/>
  <c r="AB18" i="8"/>
  <c r="AC18" i="8"/>
  <c r="AD18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P27" i="8"/>
  <c r="Q27" i="8"/>
  <c r="Q28" i="8" s="1"/>
  <c r="R27" i="8"/>
  <c r="S27" i="8"/>
  <c r="S28" i="8" s="1"/>
  <c r="T27" i="8"/>
  <c r="U27" i="8"/>
  <c r="U28" i="8" s="1"/>
  <c r="V27" i="8"/>
  <c r="W27" i="8"/>
  <c r="W28" i="8" s="1"/>
  <c r="X27" i="8"/>
  <c r="Y27" i="8"/>
  <c r="Y28" i="8" s="1"/>
  <c r="Z27" i="8"/>
  <c r="AA27" i="8"/>
  <c r="AA28" i="8" s="1"/>
  <c r="AB27" i="8"/>
  <c r="AC27" i="8"/>
  <c r="AC28" i="8" s="1"/>
  <c r="AD27" i="8"/>
  <c r="P36" i="7"/>
  <c r="P38" i="7" s="1"/>
  <c r="Q36" i="7"/>
  <c r="Q37" i="7" s="1"/>
  <c r="R36" i="7"/>
  <c r="R38" i="7" s="1"/>
  <c r="S36" i="7"/>
  <c r="S40" i="7" s="1"/>
  <c r="T36" i="7"/>
  <c r="T38" i="7" s="1"/>
  <c r="U36" i="7"/>
  <c r="U37" i="7" s="1"/>
  <c r="V36" i="7"/>
  <c r="V38" i="7" s="1"/>
  <c r="W36" i="7"/>
  <c r="X36" i="7"/>
  <c r="X38" i="7" s="1"/>
  <c r="Y36" i="7"/>
  <c r="Y37" i="7" s="1"/>
  <c r="Z36" i="7"/>
  <c r="Z38" i="7" s="1"/>
  <c r="AA36" i="7"/>
  <c r="AA40" i="7" s="1"/>
  <c r="AB36" i="7"/>
  <c r="AB38" i="7" s="1"/>
  <c r="AC36" i="7"/>
  <c r="AC37" i="7" s="1"/>
  <c r="AD36" i="7"/>
  <c r="AD40" i="7" s="1"/>
  <c r="P27" i="7"/>
  <c r="P28" i="7" s="1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S30" i="7"/>
  <c r="P18" i="7"/>
  <c r="Q18" i="7"/>
  <c r="R18" i="7"/>
  <c r="R19" i="7" s="1"/>
  <c r="S18" i="7"/>
  <c r="T18" i="7"/>
  <c r="U18" i="7"/>
  <c r="V18" i="7"/>
  <c r="V19" i="7" s="1"/>
  <c r="W18" i="7"/>
  <c r="X18" i="7"/>
  <c r="Y18" i="7"/>
  <c r="Z18" i="7"/>
  <c r="Z19" i="7" s="1"/>
  <c r="AA18" i="7"/>
  <c r="AB18" i="7"/>
  <c r="AC18" i="7"/>
  <c r="AD18" i="7"/>
  <c r="AD19" i="7" s="1"/>
  <c r="S20" i="7"/>
  <c r="P22" i="7"/>
  <c r="P23" i="7" s="1"/>
  <c r="Q22" i="7"/>
  <c r="R22" i="7"/>
  <c r="S22" i="7"/>
  <c r="T22" i="7"/>
  <c r="T23" i="7" s="1"/>
  <c r="U22" i="7"/>
  <c r="V22" i="7"/>
  <c r="W22" i="7"/>
  <c r="X22" i="7"/>
  <c r="X23" i="7" s="1"/>
  <c r="Y22" i="7"/>
  <c r="Z22" i="7"/>
  <c r="AA22" i="7"/>
  <c r="AB22" i="7"/>
  <c r="AB23" i="7" s="1"/>
  <c r="AC22" i="7"/>
  <c r="AD22" i="7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P13" i="8"/>
  <c r="Q13" i="8"/>
  <c r="R13" i="8"/>
  <c r="R14" i="8" s="1"/>
  <c r="S13" i="8"/>
  <c r="T13" i="8"/>
  <c r="U13" i="8"/>
  <c r="V13" i="8"/>
  <c r="W13" i="8"/>
  <c r="X13" i="8"/>
  <c r="Y13" i="8"/>
  <c r="Z13" i="8"/>
  <c r="AA13" i="8"/>
  <c r="AB13" i="8"/>
  <c r="AB14" i="8" s="1"/>
  <c r="AC13" i="8"/>
  <c r="AD13" i="8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X60" i="8" l="1"/>
  <c r="AB57" i="8"/>
  <c r="AA47" i="8"/>
  <c r="W15" i="8"/>
  <c r="W14" i="8"/>
  <c r="Z17" i="8"/>
  <c r="Z14" i="8"/>
  <c r="V17" i="8"/>
  <c r="V14" i="8"/>
  <c r="AC17" i="8"/>
  <c r="AC14" i="8"/>
  <c r="Y17" i="8"/>
  <c r="Y14" i="8"/>
  <c r="U17" i="8"/>
  <c r="U14" i="8"/>
  <c r="Q17" i="8"/>
  <c r="Q14" i="8"/>
  <c r="AA15" i="8"/>
  <c r="AA14" i="8"/>
  <c r="S15" i="8"/>
  <c r="S14" i="8"/>
  <c r="AD17" i="8"/>
  <c r="AD14" i="8"/>
  <c r="X15" i="8"/>
  <c r="X14" i="8"/>
  <c r="T15" i="8"/>
  <c r="T14" i="8"/>
  <c r="P15" i="8"/>
  <c r="P14" i="8"/>
  <c r="AC20" i="7"/>
  <c r="AC19" i="7"/>
  <c r="U20" i="7"/>
  <c r="U19" i="7"/>
  <c r="Y21" i="8"/>
  <c r="Y19" i="8"/>
  <c r="Q21" i="8"/>
  <c r="Q19" i="8"/>
  <c r="X20" i="7"/>
  <c r="X19" i="7"/>
  <c r="P20" i="7"/>
  <c r="P19" i="7"/>
  <c r="AB20" i="8"/>
  <c r="AB19" i="8"/>
  <c r="X20" i="8"/>
  <c r="X19" i="8"/>
  <c r="P20" i="8"/>
  <c r="P19" i="8"/>
  <c r="AA21" i="7"/>
  <c r="AA19" i="7"/>
  <c r="W21" i="7"/>
  <c r="W19" i="7"/>
  <c r="S21" i="7"/>
  <c r="S19" i="7"/>
  <c r="W20" i="8"/>
  <c r="W19" i="8"/>
  <c r="Y20" i="7"/>
  <c r="Y19" i="7"/>
  <c r="Q20" i="7"/>
  <c r="Q19" i="7"/>
  <c r="AC20" i="8"/>
  <c r="AC19" i="8"/>
  <c r="U20" i="8"/>
  <c r="U19" i="8"/>
  <c r="AB20" i="7"/>
  <c r="AB19" i="7"/>
  <c r="T20" i="7"/>
  <c r="T19" i="7"/>
  <c r="T20" i="8"/>
  <c r="T19" i="8"/>
  <c r="AD20" i="8"/>
  <c r="AD19" i="8"/>
  <c r="Z20" i="8"/>
  <c r="Z19" i="8"/>
  <c r="V20" i="8"/>
  <c r="V19" i="8"/>
  <c r="R20" i="8"/>
  <c r="R19" i="8"/>
  <c r="AC26" i="7"/>
  <c r="AC23" i="7"/>
  <c r="U26" i="7"/>
  <c r="U23" i="7"/>
  <c r="Z25" i="8"/>
  <c r="Z23" i="8"/>
  <c r="V25" i="8"/>
  <c r="V23" i="8"/>
  <c r="AC26" i="8"/>
  <c r="AC23" i="8"/>
  <c r="Y26" i="8"/>
  <c r="Y23" i="8"/>
  <c r="U26" i="8"/>
  <c r="U23" i="8"/>
  <c r="Q26" i="8"/>
  <c r="Q23" i="8"/>
  <c r="AA24" i="7"/>
  <c r="AA23" i="7"/>
  <c r="W24" i="7"/>
  <c r="W23" i="7"/>
  <c r="S24" i="7"/>
  <c r="S23" i="7"/>
  <c r="AB24" i="8"/>
  <c r="AB23" i="8"/>
  <c r="X24" i="8"/>
  <c r="X23" i="8"/>
  <c r="T24" i="8"/>
  <c r="T23" i="8"/>
  <c r="P24" i="8"/>
  <c r="P23" i="8"/>
  <c r="Y26" i="7"/>
  <c r="Y23" i="7"/>
  <c r="Q26" i="7"/>
  <c r="Q23" i="7"/>
  <c r="AD25" i="8"/>
  <c r="AD23" i="8"/>
  <c r="R26" i="8"/>
  <c r="R23" i="8"/>
  <c r="AD25" i="7"/>
  <c r="AD23" i="7"/>
  <c r="Z25" i="7"/>
  <c r="Z23" i="7"/>
  <c r="V25" i="7"/>
  <c r="V23" i="7"/>
  <c r="R25" i="7"/>
  <c r="R23" i="7"/>
  <c r="AA24" i="8"/>
  <c r="AA23" i="8"/>
  <c r="W24" i="8"/>
  <c r="W23" i="8"/>
  <c r="S24" i="8"/>
  <c r="S23" i="8"/>
  <c r="Y29" i="7"/>
  <c r="Y28" i="7"/>
  <c r="AB31" i="7"/>
  <c r="AB28" i="7"/>
  <c r="T32" i="7"/>
  <c r="T28" i="7"/>
  <c r="AD30" i="8"/>
  <c r="AD28" i="8"/>
  <c r="Z30" i="8"/>
  <c r="Z28" i="8"/>
  <c r="V30" i="8"/>
  <c r="V28" i="8"/>
  <c r="R30" i="8"/>
  <c r="R28" i="8"/>
  <c r="AA31" i="7"/>
  <c r="AA28" i="7"/>
  <c r="W31" i="7"/>
  <c r="W28" i="7"/>
  <c r="S31" i="7"/>
  <c r="S28" i="7"/>
  <c r="AC29" i="7"/>
  <c r="AC28" i="7"/>
  <c r="U29" i="7"/>
  <c r="U28" i="7"/>
  <c r="Q29" i="7"/>
  <c r="Q28" i="7"/>
  <c r="X31" i="7"/>
  <c r="X28" i="7"/>
  <c r="AD29" i="7"/>
  <c r="AD28" i="7"/>
  <c r="Z29" i="7"/>
  <c r="Z28" i="7"/>
  <c r="V29" i="7"/>
  <c r="V28" i="7"/>
  <c r="R29" i="7"/>
  <c r="R28" i="7"/>
  <c r="AB29" i="8"/>
  <c r="AB28" i="8"/>
  <c r="X29" i="8"/>
  <c r="X28" i="8"/>
  <c r="T30" i="8"/>
  <c r="T28" i="8"/>
  <c r="P29" i="8"/>
  <c r="P28" i="8"/>
  <c r="AB17" i="7"/>
  <c r="AB14" i="7"/>
  <c r="P17" i="7"/>
  <c r="P14" i="7"/>
  <c r="W16" i="7"/>
  <c r="W14" i="7"/>
  <c r="AD15" i="7"/>
  <c r="AD14" i="7"/>
  <c r="Z15" i="7"/>
  <c r="Z14" i="7"/>
  <c r="V15" i="7"/>
  <c r="V14" i="7"/>
  <c r="R15" i="7"/>
  <c r="R14" i="7"/>
  <c r="X17" i="7"/>
  <c r="X14" i="7"/>
  <c r="T17" i="7"/>
  <c r="T14" i="7"/>
  <c r="AA16" i="7"/>
  <c r="AA14" i="7"/>
  <c r="S16" i="7"/>
  <c r="S14" i="7"/>
  <c r="AC16" i="7"/>
  <c r="AC14" i="7"/>
  <c r="Y16" i="7"/>
  <c r="Y14" i="7"/>
  <c r="U16" i="7"/>
  <c r="U14" i="7"/>
  <c r="Q16" i="7"/>
  <c r="Q14" i="7"/>
  <c r="Y56" i="7"/>
  <c r="AC55" i="7"/>
  <c r="AD24" i="7"/>
  <c r="P40" i="8"/>
  <c r="R65" i="7"/>
  <c r="V63" i="7"/>
  <c r="AC57" i="7"/>
  <c r="R55" i="7"/>
  <c r="V49" i="7"/>
  <c r="AA55" i="8"/>
  <c r="Y57" i="7"/>
  <c r="Q55" i="7"/>
  <c r="U49" i="7"/>
  <c r="T60" i="8"/>
  <c r="Y21" i="7"/>
  <c r="V40" i="8"/>
  <c r="AD38" i="7"/>
  <c r="P31" i="8"/>
  <c r="P39" i="8"/>
  <c r="AC66" i="7"/>
  <c r="Y47" i="7"/>
  <c r="AA65" i="8"/>
  <c r="Q40" i="7"/>
  <c r="Z47" i="7"/>
  <c r="P60" i="8"/>
  <c r="V32" i="7"/>
  <c r="X57" i="8"/>
  <c r="T54" i="8"/>
  <c r="AD65" i="7"/>
  <c r="AC56" i="7"/>
  <c r="U55" i="7"/>
  <c r="Q54" i="7"/>
  <c r="AB56" i="8"/>
  <c r="W51" i="8"/>
  <c r="AA52" i="8"/>
  <c r="W30" i="7"/>
  <c r="AB40" i="8"/>
  <c r="X37" i="8"/>
  <c r="U57" i="7"/>
  <c r="Y55" i="7"/>
  <c r="U54" i="7"/>
  <c r="P57" i="8"/>
  <c r="AD32" i="8"/>
  <c r="Y48" i="7"/>
  <c r="R40" i="7"/>
  <c r="R32" i="8"/>
  <c r="T39" i="8"/>
  <c r="Z65" i="7"/>
  <c r="V59" i="7"/>
  <c r="V57" i="7"/>
  <c r="U48" i="7"/>
  <c r="Y46" i="7"/>
  <c r="AC42" i="7"/>
  <c r="W65" i="8"/>
  <c r="U59" i="8"/>
  <c r="S57" i="8"/>
  <c r="S55" i="8"/>
  <c r="AC49" i="8"/>
  <c r="Z47" i="8"/>
  <c r="U21" i="7"/>
  <c r="Z32" i="8"/>
  <c r="AD59" i="7"/>
  <c r="AC46" i="7"/>
  <c r="V57" i="8"/>
  <c r="AA30" i="7"/>
  <c r="V21" i="8"/>
  <c r="V65" i="7"/>
  <c r="R59" i="7"/>
  <c r="AD57" i="7"/>
  <c r="Y42" i="7"/>
  <c r="U66" i="8"/>
  <c r="Q59" i="8"/>
  <c r="Q49" i="8"/>
  <c r="Y66" i="7"/>
  <c r="AD66" i="8"/>
  <c r="Q66" i="7"/>
  <c r="V66" i="8"/>
  <c r="AA63" i="8"/>
  <c r="Z62" i="8"/>
  <c r="AD62" i="8"/>
  <c r="V62" i="8"/>
  <c r="Z59" i="7"/>
  <c r="W60" i="7"/>
  <c r="R57" i="7"/>
  <c r="Z55" i="7"/>
  <c r="V54" i="8"/>
  <c r="AD51" i="7"/>
  <c r="Y49" i="8"/>
  <c r="V49" i="8"/>
  <c r="AB48" i="8"/>
  <c r="R46" i="8"/>
  <c r="U49" i="8"/>
  <c r="T48" i="8"/>
  <c r="T44" i="8"/>
  <c r="T37" i="7"/>
  <c r="Y38" i="8"/>
  <c r="AB39" i="7"/>
  <c r="X32" i="7"/>
  <c r="V32" i="8"/>
  <c r="V29" i="8"/>
  <c r="AB32" i="8"/>
  <c r="AD31" i="8"/>
  <c r="Z26" i="7"/>
  <c r="AA20" i="7"/>
  <c r="W20" i="7"/>
  <c r="R16" i="7"/>
  <c r="Y16" i="8"/>
  <c r="Z24" i="7"/>
  <c r="AD37" i="7"/>
  <c r="T29" i="8"/>
  <c r="R21" i="8"/>
  <c r="S16" i="8"/>
  <c r="AD63" i="7"/>
  <c r="Y63" i="8"/>
  <c r="T42" i="8"/>
  <c r="R26" i="7"/>
  <c r="V24" i="7"/>
  <c r="Q21" i="7"/>
  <c r="Z32" i="7"/>
  <c r="V37" i="7"/>
  <c r="AB31" i="8"/>
  <c r="P30" i="8"/>
  <c r="Y25" i="8"/>
  <c r="AC21" i="8"/>
  <c r="Y20" i="8"/>
  <c r="Q16" i="8"/>
  <c r="Z39" i="8"/>
  <c r="R38" i="8"/>
  <c r="AC63" i="7"/>
  <c r="Y62" i="7"/>
  <c r="AC49" i="7"/>
  <c r="Q49" i="7"/>
  <c r="Q48" i="7"/>
  <c r="U47" i="7"/>
  <c r="Z66" i="8"/>
  <c r="AC65" i="8"/>
  <c r="R62" i="8"/>
  <c r="AB60" i="8"/>
  <c r="AA59" i="8"/>
  <c r="T56" i="8"/>
  <c r="AD54" i="8"/>
  <c r="P54" i="8"/>
  <c r="AB52" i="8"/>
  <c r="AD49" i="8"/>
  <c r="V48" i="8"/>
  <c r="R47" i="8"/>
  <c r="V26" i="7"/>
  <c r="AD32" i="7"/>
  <c r="R32" i="7"/>
  <c r="AB30" i="8"/>
  <c r="R63" i="7"/>
  <c r="AD49" i="7"/>
  <c r="AD26" i="7"/>
  <c r="Y25" i="7"/>
  <c r="R24" i="7"/>
  <c r="AC21" i="7"/>
  <c r="Z16" i="7"/>
  <c r="Z39" i="7"/>
  <c r="T32" i="8"/>
  <c r="X31" i="8"/>
  <c r="AD29" i="8"/>
  <c r="Z21" i="8"/>
  <c r="Q20" i="8"/>
  <c r="AA16" i="8"/>
  <c r="Z63" i="7"/>
  <c r="Q62" i="7"/>
  <c r="AA60" i="7"/>
  <c r="AA54" i="7"/>
  <c r="AC48" i="7"/>
  <c r="Q47" i="7"/>
  <c r="W44" i="7"/>
  <c r="P56" i="8"/>
  <c r="AB54" i="8"/>
  <c r="AD46" i="8"/>
  <c r="X66" i="7"/>
  <c r="P66" i="7"/>
  <c r="Y66" i="8"/>
  <c r="AB66" i="7"/>
  <c r="U66" i="7"/>
  <c r="X66" i="8"/>
  <c r="Q66" i="8"/>
  <c r="AA66" i="7"/>
  <c r="T66" i="7"/>
  <c r="AB66" i="8"/>
  <c r="P66" i="8"/>
  <c r="U62" i="7"/>
  <c r="W63" i="8"/>
  <c r="AB63" i="7"/>
  <c r="S60" i="8"/>
  <c r="W59" i="8"/>
  <c r="AC59" i="8"/>
  <c r="Q57" i="7"/>
  <c r="W57" i="8"/>
  <c r="S56" i="7"/>
  <c r="Z57" i="7"/>
  <c r="S57" i="7"/>
  <c r="AA56" i="7"/>
  <c r="V55" i="7"/>
  <c r="S54" i="7"/>
  <c r="AA57" i="8"/>
  <c r="T57" i="8"/>
  <c r="X56" i="8"/>
  <c r="W55" i="8"/>
  <c r="X54" i="8"/>
  <c r="X51" i="7"/>
  <c r="U51" i="8"/>
  <c r="Z52" i="7"/>
  <c r="V51" i="7"/>
  <c r="AC51" i="8"/>
  <c r="R52" i="7"/>
  <c r="P51" i="7"/>
  <c r="AA48" i="7"/>
  <c r="R48" i="8"/>
  <c r="V47" i="8"/>
  <c r="Z46" i="8"/>
  <c r="S48" i="7"/>
  <c r="Z49" i="7"/>
  <c r="R49" i="7"/>
  <c r="R47" i="7"/>
  <c r="Z49" i="8"/>
  <c r="S47" i="8"/>
  <c r="P44" i="8"/>
  <c r="P42" i="8"/>
  <c r="S44" i="7"/>
  <c r="AB42" i="8"/>
  <c r="AD43" i="7"/>
  <c r="AB44" i="8"/>
  <c r="X42" i="8"/>
  <c r="X40" i="8"/>
  <c r="AB39" i="8"/>
  <c r="R39" i="8"/>
  <c r="AD37" i="8"/>
  <c r="T40" i="8"/>
  <c r="X39" i="8"/>
  <c r="P37" i="8"/>
  <c r="W62" i="7"/>
  <c r="X62" i="8"/>
  <c r="P62" i="8"/>
  <c r="AA62" i="7"/>
  <c r="S62" i="7"/>
  <c r="AB62" i="8"/>
  <c r="T62" i="8"/>
  <c r="AB59" i="7"/>
  <c r="T59" i="7"/>
  <c r="X59" i="7"/>
  <c r="P59" i="7"/>
  <c r="Y59" i="8"/>
  <c r="V56" i="8"/>
  <c r="W57" i="7"/>
  <c r="W54" i="7"/>
  <c r="AD57" i="8"/>
  <c r="Z54" i="8"/>
  <c r="R54" i="8"/>
  <c r="Z57" i="8"/>
  <c r="AD56" i="8"/>
  <c r="AA57" i="7"/>
  <c r="W56" i="7"/>
  <c r="AD55" i="7"/>
  <c r="R57" i="8"/>
  <c r="Z56" i="8"/>
  <c r="R56" i="8"/>
  <c r="AB51" i="7"/>
  <c r="T51" i="7"/>
  <c r="Y51" i="8"/>
  <c r="Q51" i="8"/>
  <c r="W52" i="7"/>
  <c r="AA52" i="7"/>
  <c r="S52" i="7"/>
  <c r="X52" i="8"/>
  <c r="P52" i="8"/>
  <c r="AB37" i="7"/>
  <c r="P37" i="7"/>
  <c r="Z43" i="7"/>
  <c r="V42" i="8"/>
  <c r="T39" i="7"/>
  <c r="X37" i="7"/>
  <c r="R40" i="8"/>
  <c r="Z38" i="8"/>
  <c r="V43" i="7"/>
  <c r="U42" i="7"/>
  <c r="V44" i="8"/>
  <c r="AD42" i="8"/>
  <c r="AD43" i="8"/>
  <c r="W40" i="8"/>
  <c r="V37" i="8"/>
  <c r="R43" i="7"/>
  <c r="Q42" i="7"/>
  <c r="X46" i="8"/>
  <c r="P46" i="8"/>
  <c r="AB49" i="7"/>
  <c r="X49" i="7"/>
  <c r="T49" i="7"/>
  <c r="P49" i="7"/>
  <c r="W48" i="7"/>
  <c r="AD47" i="7"/>
  <c r="V47" i="7"/>
  <c r="AB49" i="8"/>
  <c r="X49" i="8"/>
  <c r="T49" i="8"/>
  <c r="P49" i="8"/>
  <c r="X48" i="8"/>
  <c r="P48" i="8"/>
  <c r="W47" i="8"/>
  <c r="W46" i="7"/>
  <c r="AA49" i="7"/>
  <c r="W49" i="7"/>
  <c r="S49" i="7"/>
  <c r="AA46" i="7"/>
  <c r="S46" i="7"/>
  <c r="AA49" i="8"/>
  <c r="W49" i="8"/>
  <c r="S49" i="8"/>
  <c r="AB46" i="8"/>
  <c r="T46" i="8"/>
  <c r="Z43" i="8"/>
  <c r="R44" i="8"/>
  <c r="Z42" i="8"/>
  <c r="R42" i="8"/>
  <c r="AA44" i="7"/>
  <c r="AC44" i="7"/>
  <c r="U44" i="7"/>
  <c r="AA42" i="7"/>
  <c r="S42" i="7"/>
  <c r="X44" i="8"/>
  <c r="W43" i="8"/>
  <c r="Y44" i="7"/>
  <c r="Q44" i="7"/>
  <c r="W42" i="7"/>
  <c r="AA43" i="8"/>
  <c r="S43" i="8"/>
  <c r="X16" i="7"/>
  <c r="AD16" i="7"/>
  <c r="V16" i="7"/>
  <c r="W15" i="7"/>
  <c r="W16" i="8"/>
  <c r="Y17" i="7"/>
  <c r="Q17" i="7"/>
  <c r="P16" i="7"/>
  <c r="AB16" i="7"/>
  <c r="T16" i="7"/>
  <c r="AC16" i="8"/>
  <c r="U16" i="8"/>
  <c r="U21" i="8"/>
  <c r="U25" i="7"/>
  <c r="U25" i="8"/>
  <c r="Q25" i="7"/>
  <c r="Q25" i="8"/>
  <c r="AC25" i="7"/>
  <c r="AC25" i="8"/>
  <c r="U32" i="7"/>
  <c r="X32" i="8"/>
  <c r="P32" i="8"/>
  <c r="V31" i="8"/>
  <c r="X30" i="8"/>
  <c r="AC32" i="7"/>
  <c r="Q32" i="7"/>
  <c r="Y32" i="7"/>
  <c r="T31" i="8"/>
  <c r="V39" i="7"/>
  <c r="V40" i="7"/>
  <c r="AD39" i="7"/>
  <c r="Z37" i="7"/>
  <c r="R37" i="7"/>
  <c r="Z40" i="8"/>
  <c r="AD39" i="8"/>
  <c r="V39" i="8"/>
  <c r="AD38" i="8"/>
  <c r="AB37" i="8"/>
  <c r="T37" i="8"/>
  <c r="Z40" i="7"/>
  <c r="AA40" i="8"/>
  <c r="R39" i="7"/>
  <c r="S40" i="8"/>
  <c r="AA38" i="8"/>
  <c r="S38" i="8"/>
  <c r="U62" i="8"/>
  <c r="U63" i="8"/>
  <c r="Q62" i="8"/>
  <c r="Q63" i="8"/>
  <c r="AD59" i="8"/>
  <c r="AD60" i="8"/>
  <c r="Z59" i="8"/>
  <c r="Z60" i="8"/>
  <c r="V59" i="8"/>
  <c r="V60" i="8"/>
  <c r="R59" i="8"/>
  <c r="R60" i="8"/>
  <c r="R66" i="8"/>
  <c r="AC54" i="8"/>
  <c r="AC56" i="8"/>
  <c r="AC55" i="8"/>
  <c r="Y54" i="8"/>
  <c r="Y56" i="8"/>
  <c r="Y55" i="8"/>
  <c r="U54" i="8"/>
  <c r="U56" i="8"/>
  <c r="U55" i="8"/>
  <c r="Q54" i="8"/>
  <c r="Q56" i="8"/>
  <c r="Q55" i="8"/>
  <c r="AC63" i="8"/>
  <c r="AD52" i="8"/>
  <c r="Z52" i="8"/>
  <c r="V52" i="8"/>
  <c r="R52" i="8"/>
  <c r="AC47" i="8"/>
  <c r="Y47" i="8"/>
  <c r="U47" i="8"/>
  <c r="Q47" i="8"/>
  <c r="AC43" i="8"/>
  <c r="Y43" i="8"/>
  <c r="U43" i="8"/>
  <c r="Q43" i="8"/>
  <c r="AA54" i="8"/>
  <c r="W54" i="8"/>
  <c r="S54" i="8"/>
  <c r="AC48" i="8"/>
  <c r="Y48" i="8"/>
  <c r="U48" i="8"/>
  <c r="Q48" i="8"/>
  <c r="AA46" i="8"/>
  <c r="W46" i="8"/>
  <c r="S46" i="8"/>
  <c r="AC44" i="8"/>
  <c r="Y44" i="8"/>
  <c r="U44" i="8"/>
  <c r="Q44" i="8"/>
  <c r="AA42" i="8"/>
  <c r="W42" i="8"/>
  <c r="S42" i="8"/>
  <c r="AB56" i="7"/>
  <c r="AB55" i="7"/>
  <c r="AB54" i="7"/>
  <c r="T56" i="7"/>
  <c r="T55" i="7"/>
  <c r="T54" i="7"/>
  <c r="Y52" i="7"/>
  <c r="Y51" i="7"/>
  <c r="S66" i="7"/>
  <c r="X63" i="7"/>
  <c r="X62" i="7"/>
  <c r="T63" i="7"/>
  <c r="T62" i="7"/>
  <c r="P63" i="7"/>
  <c r="P62" i="7"/>
  <c r="X56" i="7"/>
  <c r="X55" i="7"/>
  <c r="X54" i="7"/>
  <c r="P56" i="7"/>
  <c r="P55" i="7"/>
  <c r="P54" i="7"/>
  <c r="AC52" i="7"/>
  <c r="AC51" i="7"/>
  <c r="U52" i="7"/>
  <c r="U51" i="7"/>
  <c r="Q52" i="7"/>
  <c r="Q51" i="7"/>
  <c r="W66" i="7"/>
  <c r="AC60" i="7"/>
  <c r="AC59" i="7"/>
  <c r="Y60" i="7"/>
  <c r="Y59" i="7"/>
  <c r="U60" i="7"/>
  <c r="U59" i="7"/>
  <c r="Q60" i="7"/>
  <c r="Q59" i="7"/>
  <c r="AB57" i="7"/>
  <c r="X57" i="7"/>
  <c r="T57" i="7"/>
  <c r="P57" i="7"/>
  <c r="AD56" i="7"/>
  <c r="Z56" i="7"/>
  <c r="V56" i="7"/>
  <c r="R56" i="7"/>
  <c r="AD48" i="7"/>
  <c r="Z48" i="7"/>
  <c r="V48" i="7"/>
  <c r="R48" i="7"/>
  <c r="AB46" i="7"/>
  <c r="X46" i="7"/>
  <c r="T46" i="7"/>
  <c r="P46" i="7"/>
  <c r="AD44" i="7"/>
  <c r="Z44" i="7"/>
  <c r="V44" i="7"/>
  <c r="R44" i="7"/>
  <c r="AB42" i="7"/>
  <c r="X42" i="7"/>
  <c r="T42" i="7"/>
  <c r="P42" i="7"/>
  <c r="AB47" i="7"/>
  <c r="X47" i="7"/>
  <c r="T47" i="7"/>
  <c r="P47" i="7"/>
  <c r="AB43" i="7"/>
  <c r="X43" i="7"/>
  <c r="T43" i="7"/>
  <c r="P43" i="7"/>
  <c r="AD16" i="8"/>
  <c r="AD15" i="8"/>
  <c r="R16" i="8"/>
  <c r="R15" i="8"/>
  <c r="AB24" i="7"/>
  <c r="AB25" i="7"/>
  <c r="AB26" i="7"/>
  <c r="X24" i="7"/>
  <c r="X25" i="7"/>
  <c r="X26" i="7"/>
  <c r="T24" i="7"/>
  <c r="T25" i="7"/>
  <c r="T26" i="7"/>
  <c r="P24" i="7"/>
  <c r="P25" i="7"/>
  <c r="P26" i="7"/>
  <c r="W17" i="7"/>
  <c r="AC15" i="7"/>
  <c r="U15" i="7"/>
  <c r="AB30" i="7"/>
  <c r="AB29" i="7"/>
  <c r="X30" i="7"/>
  <c r="X29" i="7"/>
  <c r="T30" i="7"/>
  <c r="T29" i="7"/>
  <c r="P30" i="7"/>
  <c r="P29" i="7"/>
  <c r="U40" i="7"/>
  <c r="AA29" i="8"/>
  <c r="AA32" i="8"/>
  <c r="W29" i="8"/>
  <c r="W32" i="8"/>
  <c r="S29" i="8"/>
  <c r="S32" i="8"/>
  <c r="AD26" i="8"/>
  <c r="AD24" i="8"/>
  <c r="W21" i="8"/>
  <c r="AC17" i="7"/>
  <c r="U17" i="7"/>
  <c r="AA15" i="7"/>
  <c r="S15" i="7"/>
  <c r="AB32" i="7"/>
  <c r="T31" i="7"/>
  <c r="Y40" i="7"/>
  <c r="AA39" i="7"/>
  <c r="AA38" i="7"/>
  <c r="W39" i="7"/>
  <c r="W38" i="7"/>
  <c r="S39" i="7"/>
  <c r="S38" i="7"/>
  <c r="Z26" i="8"/>
  <c r="Z24" i="8"/>
  <c r="AC37" i="8"/>
  <c r="AC38" i="8"/>
  <c r="AC40" i="8"/>
  <c r="R25" i="8"/>
  <c r="R24" i="8"/>
  <c r="AA21" i="8"/>
  <c r="AA20" i="8"/>
  <c r="S20" i="8"/>
  <c r="S21" i="8"/>
  <c r="Z16" i="8"/>
  <c r="Z15" i="8"/>
  <c r="V16" i="8"/>
  <c r="V15" i="8"/>
  <c r="AB16" i="8"/>
  <c r="AB17" i="8"/>
  <c r="X16" i="8"/>
  <c r="X17" i="8"/>
  <c r="T16" i="8"/>
  <c r="T17" i="8"/>
  <c r="P16" i="8"/>
  <c r="P17" i="8"/>
  <c r="AD20" i="7"/>
  <c r="AD21" i="7"/>
  <c r="Z20" i="7"/>
  <c r="Z21" i="7"/>
  <c r="V20" i="7"/>
  <c r="V21" i="7"/>
  <c r="R20" i="7"/>
  <c r="R21" i="7"/>
  <c r="AA17" i="7"/>
  <c r="S17" i="7"/>
  <c r="Y15" i="7"/>
  <c r="Q15" i="7"/>
  <c r="P32" i="7"/>
  <c r="P31" i="7"/>
  <c r="AD30" i="7"/>
  <c r="AD31" i="7"/>
  <c r="Z30" i="7"/>
  <c r="Z31" i="7"/>
  <c r="V30" i="7"/>
  <c r="V31" i="7"/>
  <c r="R30" i="7"/>
  <c r="R31" i="7"/>
  <c r="AC40" i="7"/>
  <c r="W40" i="7"/>
  <c r="AC31" i="8"/>
  <c r="AC30" i="8"/>
  <c r="AC32" i="8"/>
  <c r="Y31" i="8"/>
  <c r="Y30" i="8"/>
  <c r="Y32" i="8"/>
  <c r="U31" i="8"/>
  <c r="U30" i="8"/>
  <c r="U32" i="8"/>
  <c r="Q31" i="8"/>
  <c r="Q30" i="8"/>
  <c r="Q32" i="8"/>
  <c r="V26" i="8"/>
  <c r="V24" i="8"/>
  <c r="R17" i="8"/>
  <c r="AB15" i="8"/>
  <c r="Y40" i="8"/>
  <c r="U40" i="8"/>
  <c r="Q40" i="8"/>
  <c r="Q38" i="8"/>
  <c r="AD17" i="7"/>
  <c r="Z17" i="7"/>
  <c r="V17" i="7"/>
  <c r="R17" i="7"/>
  <c r="AB15" i="7"/>
  <c r="X15" i="7"/>
  <c r="T15" i="7"/>
  <c r="P15" i="7"/>
  <c r="AA32" i="7"/>
  <c r="W32" i="7"/>
  <c r="S32" i="7"/>
  <c r="AB40" i="7"/>
  <c r="X40" i="7"/>
  <c r="T40" i="7"/>
  <c r="P40" i="7"/>
  <c r="X39" i="7"/>
  <c r="P39" i="7"/>
  <c r="Z31" i="8"/>
  <c r="R31" i="8"/>
  <c r="Z29" i="8"/>
  <c r="R29" i="8"/>
  <c r="X26" i="8"/>
  <c r="P26" i="8"/>
  <c r="X25" i="8"/>
  <c r="P25" i="8"/>
  <c r="AD21" i="8"/>
  <c r="AA17" i="8"/>
  <c r="W17" i="8"/>
  <c r="S17" i="8"/>
  <c r="AC15" i="8"/>
  <c r="Y15" i="8"/>
  <c r="U15" i="8"/>
  <c r="Q15" i="8"/>
  <c r="U38" i="8"/>
  <c r="AB26" i="8"/>
  <c r="T26" i="8"/>
  <c r="AB25" i="8"/>
  <c r="T25" i="8"/>
  <c r="W38" i="8"/>
  <c r="AC39" i="8"/>
  <c r="Y39" i="8"/>
  <c r="U39" i="8"/>
  <c r="Q39" i="8"/>
  <c r="AA37" i="8"/>
  <c r="W37" i="8"/>
  <c r="S37" i="8"/>
  <c r="AA30" i="8"/>
  <c r="W30" i="8"/>
  <c r="S30" i="8"/>
  <c r="AA25" i="8"/>
  <c r="W25" i="8"/>
  <c r="S25" i="8"/>
  <c r="AB21" i="8"/>
  <c r="X21" i="8"/>
  <c r="T21" i="8"/>
  <c r="P21" i="8"/>
  <c r="AA31" i="8"/>
  <c r="W31" i="8"/>
  <c r="S31" i="8"/>
  <c r="AC29" i="8"/>
  <c r="Y29" i="8"/>
  <c r="U29" i="8"/>
  <c r="Q29" i="8"/>
  <c r="AA26" i="8"/>
  <c r="W26" i="8"/>
  <c r="S26" i="8"/>
  <c r="AC24" i="8"/>
  <c r="Y24" i="8"/>
  <c r="U24" i="8"/>
  <c r="Q24" i="8"/>
  <c r="AC38" i="7"/>
  <c r="Y38" i="7"/>
  <c r="U38" i="7"/>
  <c r="Q38" i="7"/>
  <c r="AC39" i="7"/>
  <c r="Y39" i="7"/>
  <c r="U39" i="7"/>
  <c r="Q39" i="7"/>
  <c r="AA37" i="7"/>
  <c r="W37" i="7"/>
  <c r="S37" i="7"/>
  <c r="AC30" i="7"/>
  <c r="Y30" i="7"/>
  <c r="U30" i="7"/>
  <c r="Q30" i="7"/>
  <c r="AC31" i="7"/>
  <c r="Y31" i="7"/>
  <c r="U31" i="7"/>
  <c r="Q31" i="7"/>
  <c r="AA29" i="7"/>
  <c r="W29" i="7"/>
  <c r="S29" i="7"/>
  <c r="AA25" i="7"/>
  <c r="W25" i="7"/>
  <c r="S25" i="7"/>
  <c r="AB21" i="7"/>
  <c r="X21" i="7"/>
  <c r="T21" i="7"/>
  <c r="P21" i="7"/>
  <c r="AA26" i="7"/>
  <c r="W26" i="7"/>
  <c r="S26" i="7"/>
  <c r="AC24" i="7"/>
  <c r="Y24" i="7"/>
  <c r="U24" i="7"/>
  <c r="Q24" i="7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O56" i="3" l="1"/>
  <c r="N56" i="3"/>
  <c r="M56" i="3"/>
  <c r="L56" i="3"/>
  <c r="K56" i="3"/>
  <c r="J56" i="3"/>
  <c r="I56" i="3"/>
  <c r="H56" i="3"/>
  <c r="G56" i="3"/>
  <c r="F56" i="3"/>
  <c r="E56" i="3"/>
  <c r="E15" i="3" l="1"/>
  <c r="F15" i="3"/>
  <c r="G15" i="3"/>
  <c r="H15" i="3"/>
  <c r="I15" i="3"/>
  <c r="J15" i="3"/>
  <c r="K15" i="3"/>
  <c r="L15" i="3"/>
  <c r="M15" i="3"/>
  <c r="N15" i="3"/>
  <c r="O64" i="8" l="1"/>
  <c r="N64" i="8"/>
  <c r="N65" i="8" s="1"/>
  <c r="M64" i="8"/>
  <c r="M65" i="8" s="1"/>
  <c r="L64" i="8"/>
  <c r="L65" i="8" s="1"/>
  <c r="K64" i="8"/>
  <c r="K65" i="8" s="1"/>
  <c r="J64" i="8"/>
  <c r="J65" i="8" s="1"/>
  <c r="I64" i="8"/>
  <c r="I65" i="8" s="1"/>
  <c r="H64" i="8"/>
  <c r="H65" i="8" s="1"/>
  <c r="G64" i="8"/>
  <c r="G65" i="8" s="1"/>
  <c r="F64" i="8"/>
  <c r="F65" i="8" s="1"/>
  <c r="E64" i="8"/>
  <c r="E65" i="8" s="1"/>
  <c r="O61" i="8"/>
  <c r="O62" i="8" s="1"/>
  <c r="N61" i="8"/>
  <c r="N62" i="8" s="1"/>
  <c r="M61" i="8"/>
  <c r="M62" i="8" s="1"/>
  <c r="L61" i="8"/>
  <c r="L63" i="8" s="1"/>
  <c r="K61" i="8"/>
  <c r="K63" i="8" s="1"/>
  <c r="J61" i="8"/>
  <c r="J62" i="8" s="1"/>
  <c r="I61" i="8"/>
  <c r="I62" i="8" s="1"/>
  <c r="H61" i="8"/>
  <c r="H63" i="8" s="1"/>
  <c r="G61" i="8"/>
  <c r="G63" i="8" s="1"/>
  <c r="F61" i="8"/>
  <c r="F62" i="8" s="1"/>
  <c r="E61" i="8"/>
  <c r="E62" i="8" s="1"/>
  <c r="O58" i="8"/>
  <c r="O59" i="8" s="1"/>
  <c r="N58" i="8"/>
  <c r="N60" i="8" s="1"/>
  <c r="M58" i="8"/>
  <c r="M59" i="8" s="1"/>
  <c r="L58" i="8"/>
  <c r="L59" i="8" s="1"/>
  <c r="K58" i="8"/>
  <c r="K59" i="8" s="1"/>
  <c r="J58" i="8"/>
  <c r="J59" i="8" s="1"/>
  <c r="I58" i="8"/>
  <c r="I60" i="8" s="1"/>
  <c r="H58" i="8"/>
  <c r="H59" i="8" s="1"/>
  <c r="G58" i="8"/>
  <c r="G59" i="8" s="1"/>
  <c r="F58" i="8"/>
  <c r="F60" i="8" s="1"/>
  <c r="E58" i="8"/>
  <c r="E59" i="8" s="1"/>
  <c r="O53" i="8"/>
  <c r="N53" i="8"/>
  <c r="M53" i="8"/>
  <c r="M56" i="8" s="1"/>
  <c r="L53" i="8"/>
  <c r="K53" i="8"/>
  <c r="J53" i="8"/>
  <c r="I53" i="8"/>
  <c r="I56" i="8" s="1"/>
  <c r="H53" i="8"/>
  <c r="G53" i="8"/>
  <c r="F53" i="8"/>
  <c r="E53" i="8"/>
  <c r="E56" i="8" s="1"/>
  <c r="O50" i="8"/>
  <c r="O51" i="8" s="1"/>
  <c r="N50" i="8"/>
  <c r="N51" i="8" s="1"/>
  <c r="M50" i="8"/>
  <c r="M52" i="8" s="1"/>
  <c r="L50" i="8"/>
  <c r="L51" i="8" s="1"/>
  <c r="K50" i="8"/>
  <c r="K51" i="8" s="1"/>
  <c r="J50" i="8"/>
  <c r="J52" i="8" s="1"/>
  <c r="I50" i="8"/>
  <c r="I52" i="8" s="1"/>
  <c r="H50" i="8"/>
  <c r="H51" i="8" s="1"/>
  <c r="G50" i="8"/>
  <c r="G51" i="8" s="1"/>
  <c r="F50" i="8"/>
  <c r="F51" i="8" s="1"/>
  <c r="E50" i="8"/>
  <c r="E52" i="8" s="1"/>
  <c r="O45" i="8"/>
  <c r="O49" i="8" s="1"/>
  <c r="N45" i="8"/>
  <c r="N48" i="8" s="1"/>
  <c r="M45" i="8"/>
  <c r="M49" i="8" s="1"/>
  <c r="L45" i="8"/>
  <c r="L47" i="8" s="1"/>
  <c r="K45" i="8"/>
  <c r="J45" i="8"/>
  <c r="J48" i="8" s="1"/>
  <c r="I45" i="8"/>
  <c r="I47" i="8" s="1"/>
  <c r="H45" i="8"/>
  <c r="H46" i="8" s="1"/>
  <c r="G45" i="8"/>
  <c r="G49" i="8" s="1"/>
  <c r="F45" i="8"/>
  <c r="F48" i="8" s="1"/>
  <c r="E45" i="8"/>
  <c r="E49" i="8" s="1"/>
  <c r="O41" i="8"/>
  <c r="O43" i="8" s="1"/>
  <c r="N41" i="8"/>
  <c r="N44" i="8" s="1"/>
  <c r="M41" i="8"/>
  <c r="L41" i="8"/>
  <c r="L43" i="8" s="1"/>
  <c r="K41" i="8"/>
  <c r="K43" i="8" s="1"/>
  <c r="J41" i="8"/>
  <c r="J44" i="8" s="1"/>
  <c r="I41" i="8"/>
  <c r="I43" i="8" s="1"/>
  <c r="H41" i="8"/>
  <c r="H42" i="8" s="1"/>
  <c r="G41" i="8"/>
  <c r="G43" i="8" s="1"/>
  <c r="F41" i="8"/>
  <c r="F43" i="8" s="1"/>
  <c r="E41" i="8"/>
  <c r="O36" i="8"/>
  <c r="O38" i="8" s="1"/>
  <c r="N36" i="8"/>
  <c r="N40" i="8" s="1"/>
  <c r="M36" i="8"/>
  <c r="M37" i="8" s="1"/>
  <c r="L36" i="8"/>
  <c r="L38" i="8" s="1"/>
  <c r="K36" i="8"/>
  <c r="K37" i="8" s="1"/>
  <c r="J36" i="8"/>
  <c r="J40" i="8" s="1"/>
  <c r="I36" i="8"/>
  <c r="I40" i="8" s="1"/>
  <c r="H36" i="8"/>
  <c r="H38" i="8" s="1"/>
  <c r="G36" i="8"/>
  <c r="G39" i="8" s="1"/>
  <c r="F36" i="8"/>
  <c r="F40" i="8" s="1"/>
  <c r="E36" i="8"/>
  <c r="E37" i="8" s="1"/>
  <c r="O27" i="8"/>
  <c r="N27" i="8"/>
  <c r="M27" i="8"/>
  <c r="L27" i="8"/>
  <c r="K27" i="8"/>
  <c r="J27" i="8"/>
  <c r="I27" i="8"/>
  <c r="H27" i="8"/>
  <c r="G27" i="8"/>
  <c r="F27" i="8"/>
  <c r="E27" i="8"/>
  <c r="O22" i="8"/>
  <c r="O23" i="8" s="1"/>
  <c r="N22" i="8"/>
  <c r="M22" i="8"/>
  <c r="M23" i="8" s="1"/>
  <c r="L22" i="8"/>
  <c r="K22" i="8"/>
  <c r="K23" i="8" s="1"/>
  <c r="J22" i="8"/>
  <c r="I22" i="8"/>
  <c r="H22" i="8"/>
  <c r="G22" i="8"/>
  <c r="G23" i="8" s="1"/>
  <c r="F22" i="8"/>
  <c r="E22" i="8"/>
  <c r="E23" i="8" s="1"/>
  <c r="O18" i="8"/>
  <c r="N18" i="8"/>
  <c r="M18" i="8"/>
  <c r="L18" i="8"/>
  <c r="K18" i="8"/>
  <c r="J18" i="8"/>
  <c r="I18" i="8"/>
  <c r="H18" i="8"/>
  <c r="G18" i="8"/>
  <c r="F18" i="8"/>
  <c r="E18" i="8"/>
  <c r="O13" i="8"/>
  <c r="N13" i="8"/>
  <c r="M13" i="8"/>
  <c r="L13" i="8"/>
  <c r="K13" i="8"/>
  <c r="J13" i="8"/>
  <c r="I13" i="8"/>
  <c r="H13" i="8"/>
  <c r="G13" i="8"/>
  <c r="F13" i="8"/>
  <c r="E13" i="8"/>
  <c r="O65" i="8"/>
  <c r="O64" i="7"/>
  <c r="O65" i="7" s="1"/>
  <c r="N64" i="7"/>
  <c r="N66" i="7" s="1"/>
  <c r="M64" i="7"/>
  <c r="M65" i="7" s="1"/>
  <c r="L64" i="7"/>
  <c r="L66" i="7" s="1"/>
  <c r="K64" i="7"/>
  <c r="K65" i="7" s="1"/>
  <c r="J64" i="7"/>
  <c r="J66" i="7" s="1"/>
  <c r="I64" i="7"/>
  <c r="I65" i="7" s="1"/>
  <c r="H64" i="7"/>
  <c r="H66" i="7" s="1"/>
  <c r="G64" i="7"/>
  <c r="G66" i="7" s="1"/>
  <c r="F64" i="7"/>
  <c r="F66" i="7" s="1"/>
  <c r="E64" i="7"/>
  <c r="E66" i="7" s="1"/>
  <c r="O61" i="7"/>
  <c r="O63" i="7" s="1"/>
  <c r="N61" i="7"/>
  <c r="N63" i="7" s="1"/>
  <c r="M61" i="7"/>
  <c r="M62" i="7" s="1"/>
  <c r="L61" i="7"/>
  <c r="L62" i="7" s="1"/>
  <c r="K61" i="7"/>
  <c r="K62" i="7" s="1"/>
  <c r="J61" i="7"/>
  <c r="J63" i="7" s="1"/>
  <c r="I61" i="7"/>
  <c r="I62" i="7" s="1"/>
  <c r="H61" i="7"/>
  <c r="H62" i="7" s="1"/>
  <c r="G61" i="7"/>
  <c r="G63" i="7" s="1"/>
  <c r="F61" i="7"/>
  <c r="F63" i="7" s="1"/>
  <c r="E61" i="7"/>
  <c r="E62" i="7" s="1"/>
  <c r="O58" i="7"/>
  <c r="O59" i="7" s="1"/>
  <c r="N58" i="7"/>
  <c r="N60" i="7" s="1"/>
  <c r="M58" i="7"/>
  <c r="M59" i="7" s="1"/>
  <c r="L58" i="7"/>
  <c r="L60" i="7" s="1"/>
  <c r="K58" i="7"/>
  <c r="K59" i="7" s="1"/>
  <c r="J58" i="7"/>
  <c r="J60" i="7" s="1"/>
  <c r="I58" i="7"/>
  <c r="I59" i="7" s="1"/>
  <c r="H58" i="7"/>
  <c r="H60" i="7" s="1"/>
  <c r="G58" i="7"/>
  <c r="G60" i="7" s="1"/>
  <c r="F58" i="7"/>
  <c r="F60" i="7" s="1"/>
  <c r="E58" i="7"/>
  <c r="E59" i="7" s="1"/>
  <c r="O53" i="7"/>
  <c r="N53" i="7"/>
  <c r="M53" i="7"/>
  <c r="L53" i="7"/>
  <c r="K53" i="7"/>
  <c r="J53" i="7"/>
  <c r="I53" i="7"/>
  <c r="H53" i="7"/>
  <c r="G53" i="7"/>
  <c r="F53" i="7"/>
  <c r="E53" i="7"/>
  <c r="O50" i="7"/>
  <c r="O52" i="7" s="1"/>
  <c r="N50" i="7"/>
  <c r="N51" i="7" s="1"/>
  <c r="M50" i="7"/>
  <c r="M51" i="7" s="1"/>
  <c r="L50" i="7"/>
  <c r="L51" i="7" s="1"/>
  <c r="K50" i="7"/>
  <c r="K52" i="7" s="1"/>
  <c r="J50" i="7"/>
  <c r="J52" i="7" s="1"/>
  <c r="I50" i="7"/>
  <c r="I51" i="7" s="1"/>
  <c r="H50" i="7"/>
  <c r="H51" i="7" s="1"/>
  <c r="G50" i="7"/>
  <c r="G51" i="7" s="1"/>
  <c r="F50" i="7"/>
  <c r="F51" i="7" s="1"/>
  <c r="E50" i="7"/>
  <c r="E51" i="7" s="1"/>
  <c r="O45" i="7"/>
  <c r="O46" i="7" s="1"/>
  <c r="N45" i="7"/>
  <c r="N49" i="7" s="1"/>
  <c r="M45" i="7"/>
  <c r="M48" i="7" s="1"/>
  <c r="L45" i="7"/>
  <c r="L47" i="7" s="1"/>
  <c r="K45" i="7"/>
  <c r="K49" i="7" s="1"/>
  <c r="J45" i="7"/>
  <c r="J49" i="7" s="1"/>
  <c r="I45" i="7"/>
  <c r="I48" i="7" s="1"/>
  <c r="H45" i="7"/>
  <c r="H47" i="7" s="1"/>
  <c r="G45" i="7"/>
  <c r="G49" i="7" s="1"/>
  <c r="F45" i="7"/>
  <c r="F49" i="7" s="1"/>
  <c r="E45" i="7"/>
  <c r="E49" i="7" s="1"/>
  <c r="O41" i="7"/>
  <c r="O44" i="7" s="1"/>
  <c r="N41" i="7"/>
  <c r="N44" i="7" s="1"/>
  <c r="M41" i="7"/>
  <c r="M42" i="7" s="1"/>
  <c r="L41" i="7"/>
  <c r="L43" i="7" s="1"/>
  <c r="K41" i="7"/>
  <c r="K43" i="7" s="1"/>
  <c r="J41" i="7"/>
  <c r="J44" i="7" s="1"/>
  <c r="I41" i="7"/>
  <c r="I42" i="7" s="1"/>
  <c r="H41" i="7"/>
  <c r="H43" i="7" s="1"/>
  <c r="G41" i="7"/>
  <c r="G42" i="7" s="1"/>
  <c r="F41" i="7"/>
  <c r="F44" i="7" s="1"/>
  <c r="E41" i="7"/>
  <c r="E42" i="7" s="1"/>
  <c r="O36" i="7"/>
  <c r="O39" i="7" s="1"/>
  <c r="N36" i="7"/>
  <c r="N37" i="7" s="1"/>
  <c r="M36" i="7"/>
  <c r="M38" i="7" s="1"/>
  <c r="L36" i="7"/>
  <c r="L39" i="7" s="1"/>
  <c r="K36" i="7"/>
  <c r="K39" i="7" s="1"/>
  <c r="J36" i="7"/>
  <c r="J37" i="7" s="1"/>
  <c r="I36" i="7"/>
  <c r="I38" i="7" s="1"/>
  <c r="H36" i="7"/>
  <c r="H39" i="7" s="1"/>
  <c r="G36" i="7"/>
  <c r="G37" i="7" s="1"/>
  <c r="F36" i="7"/>
  <c r="F37" i="7" s="1"/>
  <c r="E36" i="7"/>
  <c r="E38" i="7" s="1"/>
  <c r="O27" i="7"/>
  <c r="N27" i="7"/>
  <c r="M27" i="7"/>
  <c r="L27" i="7"/>
  <c r="K27" i="7"/>
  <c r="J27" i="7"/>
  <c r="I27" i="7"/>
  <c r="H27" i="7"/>
  <c r="G27" i="7"/>
  <c r="F27" i="7"/>
  <c r="E27" i="7"/>
  <c r="O22" i="7"/>
  <c r="N22" i="7"/>
  <c r="M22" i="7"/>
  <c r="L22" i="7"/>
  <c r="K22" i="7"/>
  <c r="J22" i="7"/>
  <c r="I22" i="7"/>
  <c r="H22" i="7"/>
  <c r="G22" i="7"/>
  <c r="F22" i="7"/>
  <c r="E22" i="7"/>
  <c r="O18" i="7"/>
  <c r="N18" i="7"/>
  <c r="M18" i="7"/>
  <c r="L18" i="7"/>
  <c r="K18" i="7"/>
  <c r="J18" i="7"/>
  <c r="I18" i="7"/>
  <c r="H18" i="7"/>
  <c r="G18" i="7"/>
  <c r="F18" i="7"/>
  <c r="E18" i="7"/>
  <c r="O13" i="7"/>
  <c r="N13" i="7"/>
  <c r="M13" i="7"/>
  <c r="L13" i="7"/>
  <c r="K13" i="7"/>
  <c r="J13" i="7"/>
  <c r="I13" i="7"/>
  <c r="H13" i="7"/>
  <c r="G13" i="7"/>
  <c r="F13" i="7"/>
  <c r="E13" i="7"/>
  <c r="O66" i="3"/>
  <c r="N66" i="3"/>
  <c r="M66" i="3"/>
  <c r="L66" i="3"/>
  <c r="K66" i="3"/>
  <c r="J66" i="3"/>
  <c r="I66" i="3"/>
  <c r="H66" i="3"/>
  <c r="G66" i="3"/>
  <c r="F66" i="3"/>
  <c r="E66" i="3"/>
  <c r="O65" i="3"/>
  <c r="N65" i="3"/>
  <c r="M65" i="3"/>
  <c r="L65" i="3"/>
  <c r="K65" i="3"/>
  <c r="J65" i="3"/>
  <c r="I65" i="3"/>
  <c r="H65" i="3"/>
  <c r="G65" i="3"/>
  <c r="F65" i="3"/>
  <c r="E65" i="3"/>
  <c r="O60" i="3"/>
  <c r="N60" i="3"/>
  <c r="M60" i="3"/>
  <c r="L60" i="3"/>
  <c r="K60" i="3"/>
  <c r="J60" i="3"/>
  <c r="I60" i="3"/>
  <c r="H60" i="3"/>
  <c r="G60" i="3"/>
  <c r="F60" i="3"/>
  <c r="E60" i="3"/>
  <c r="O59" i="3"/>
  <c r="N59" i="3"/>
  <c r="M59" i="3"/>
  <c r="L59" i="3"/>
  <c r="K59" i="3"/>
  <c r="J59" i="3"/>
  <c r="I59" i="3"/>
  <c r="H59" i="3"/>
  <c r="G59" i="3"/>
  <c r="F59" i="3"/>
  <c r="E59" i="3"/>
  <c r="O62" i="3"/>
  <c r="N62" i="3"/>
  <c r="M62" i="3"/>
  <c r="L62" i="3"/>
  <c r="K62" i="3"/>
  <c r="J62" i="3"/>
  <c r="I62" i="3"/>
  <c r="H62" i="3"/>
  <c r="G62" i="3"/>
  <c r="F62" i="3"/>
  <c r="E62" i="3"/>
  <c r="O48" i="3"/>
  <c r="N48" i="3"/>
  <c r="M48" i="3"/>
  <c r="L48" i="3"/>
  <c r="K48" i="3"/>
  <c r="J48" i="3"/>
  <c r="I48" i="3"/>
  <c r="H48" i="3"/>
  <c r="G48" i="3"/>
  <c r="F48" i="3"/>
  <c r="E48" i="3"/>
  <c r="E16" i="8" l="1"/>
  <c r="E14" i="8"/>
  <c r="M16" i="8"/>
  <c r="M14" i="8"/>
  <c r="F17" i="8"/>
  <c r="F14" i="8"/>
  <c r="J17" i="8"/>
  <c r="J14" i="8"/>
  <c r="N17" i="8"/>
  <c r="N14" i="8"/>
  <c r="G15" i="8"/>
  <c r="G14" i="8"/>
  <c r="K15" i="8"/>
  <c r="K14" i="8"/>
  <c r="O17" i="8"/>
  <c r="O14" i="8"/>
  <c r="I15" i="8"/>
  <c r="I14" i="8"/>
  <c r="H15" i="8"/>
  <c r="H14" i="8"/>
  <c r="L16" i="8"/>
  <c r="L14" i="8"/>
  <c r="F20" i="7"/>
  <c r="F19" i="7"/>
  <c r="J20" i="7"/>
  <c r="J19" i="7"/>
  <c r="G20" i="7"/>
  <c r="G19" i="7"/>
  <c r="K20" i="7"/>
  <c r="K19" i="7"/>
  <c r="O20" i="7"/>
  <c r="O19" i="7"/>
  <c r="F20" i="8"/>
  <c r="F19" i="8"/>
  <c r="J20" i="8"/>
  <c r="J19" i="8"/>
  <c r="N20" i="8"/>
  <c r="N19" i="8"/>
  <c r="H20" i="7"/>
  <c r="H19" i="7"/>
  <c r="L20" i="7"/>
  <c r="L19" i="7"/>
  <c r="G21" i="8"/>
  <c r="G19" i="8"/>
  <c r="K20" i="8"/>
  <c r="K19" i="8"/>
  <c r="O21" i="8"/>
  <c r="O19" i="8"/>
  <c r="E21" i="7"/>
  <c r="E19" i="7"/>
  <c r="I21" i="7"/>
  <c r="I19" i="7"/>
  <c r="M20" i="7"/>
  <c r="M19" i="7"/>
  <c r="H21" i="8"/>
  <c r="H19" i="8"/>
  <c r="L21" i="8"/>
  <c r="L19" i="8"/>
  <c r="N20" i="7"/>
  <c r="N19" i="7"/>
  <c r="E20" i="8"/>
  <c r="E19" i="8"/>
  <c r="I21" i="8"/>
  <c r="I19" i="8"/>
  <c r="M21" i="8"/>
  <c r="M19" i="8"/>
  <c r="H25" i="7"/>
  <c r="H23" i="7"/>
  <c r="L25" i="7"/>
  <c r="L23" i="7"/>
  <c r="E26" i="7"/>
  <c r="E23" i="7"/>
  <c r="I26" i="7"/>
  <c r="I23" i="7"/>
  <c r="M26" i="7"/>
  <c r="M23" i="7"/>
  <c r="H24" i="8"/>
  <c r="H23" i="8"/>
  <c r="L25" i="8"/>
  <c r="L23" i="8"/>
  <c r="F24" i="7"/>
  <c r="F23" i="7"/>
  <c r="J24" i="7"/>
  <c r="J23" i="7"/>
  <c r="N24" i="7"/>
  <c r="N23" i="7"/>
  <c r="I25" i="8"/>
  <c r="I23" i="8"/>
  <c r="G24" i="7"/>
  <c r="G23" i="7"/>
  <c r="K24" i="7"/>
  <c r="K23" i="7"/>
  <c r="O24" i="7"/>
  <c r="O23" i="7"/>
  <c r="F26" i="8"/>
  <c r="F23" i="8"/>
  <c r="J26" i="8"/>
  <c r="J23" i="8"/>
  <c r="N25" i="8"/>
  <c r="N23" i="8"/>
  <c r="L30" i="7"/>
  <c r="L28" i="7"/>
  <c r="E31" i="7"/>
  <c r="E28" i="7"/>
  <c r="I31" i="7"/>
  <c r="I28" i="7"/>
  <c r="M31" i="7"/>
  <c r="M28" i="7"/>
  <c r="H31" i="8"/>
  <c r="H28" i="8"/>
  <c r="L31" i="8"/>
  <c r="L28" i="8"/>
  <c r="F32" i="7"/>
  <c r="F28" i="7"/>
  <c r="J32" i="7"/>
  <c r="J28" i="7"/>
  <c r="N32" i="7"/>
  <c r="N28" i="7"/>
  <c r="E32" i="8"/>
  <c r="E28" i="8"/>
  <c r="I32" i="8"/>
  <c r="I28" i="8"/>
  <c r="M32" i="8"/>
  <c r="M28" i="8"/>
  <c r="G32" i="7"/>
  <c r="G28" i="7"/>
  <c r="K31" i="7"/>
  <c r="K28" i="7"/>
  <c r="O32" i="7"/>
  <c r="O28" i="7"/>
  <c r="F29" i="8"/>
  <c r="F28" i="8"/>
  <c r="J29" i="8"/>
  <c r="J28" i="8"/>
  <c r="N31" i="8"/>
  <c r="N28" i="8"/>
  <c r="H30" i="7"/>
  <c r="H28" i="7"/>
  <c r="G32" i="8"/>
  <c r="G28" i="8"/>
  <c r="K30" i="8"/>
  <c r="K28" i="8"/>
  <c r="O30" i="8"/>
  <c r="O28" i="8"/>
  <c r="J17" i="7"/>
  <c r="J14" i="7"/>
  <c r="N17" i="7"/>
  <c r="N14" i="7"/>
  <c r="L16" i="7"/>
  <c r="L14" i="7"/>
  <c r="F17" i="7"/>
  <c r="F14" i="7"/>
  <c r="G15" i="7"/>
  <c r="G14" i="7"/>
  <c r="K15" i="7"/>
  <c r="K14" i="7"/>
  <c r="O15" i="7"/>
  <c r="O14" i="7"/>
  <c r="H16" i="7"/>
  <c r="H14" i="7"/>
  <c r="E17" i="7"/>
  <c r="E14" i="7"/>
  <c r="I17" i="7"/>
  <c r="I14" i="7"/>
  <c r="M16" i="7"/>
  <c r="M14" i="7"/>
  <c r="O32" i="8"/>
  <c r="N46" i="8"/>
  <c r="I20" i="8"/>
  <c r="F38" i="7"/>
  <c r="K38" i="7"/>
  <c r="N43" i="7"/>
  <c r="H55" i="7"/>
  <c r="H56" i="7"/>
  <c r="L55" i="7"/>
  <c r="L56" i="7"/>
  <c r="F57" i="8"/>
  <c r="F56" i="8"/>
  <c r="N57" i="8"/>
  <c r="N56" i="8"/>
  <c r="E57" i="7"/>
  <c r="E56" i="7"/>
  <c r="I57" i="7"/>
  <c r="I56" i="7"/>
  <c r="M57" i="7"/>
  <c r="M56" i="7"/>
  <c r="G55" i="8"/>
  <c r="G56" i="8"/>
  <c r="K55" i="8"/>
  <c r="K56" i="8"/>
  <c r="O55" i="8"/>
  <c r="O56" i="8"/>
  <c r="G57" i="7"/>
  <c r="G56" i="7"/>
  <c r="K55" i="7"/>
  <c r="K56" i="7"/>
  <c r="O57" i="7"/>
  <c r="O56" i="7"/>
  <c r="J57" i="8"/>
  <c r="J56" i="8"/>
  <c r="F55" i="7"/>
  <c r="F56" i="7"/>
  <c r="J55" i="7"/>
  <c r="J56" i="7"/>
  <c r="N55" i="7"/>
  <c r="N56" i="7"/>
  <c r="H55" i="8"/>
  <c r="H56" i="8"/>
  <c r="L55" i="8"/>
  <c r="L56" i="8"/>
  <c r="O54" i="7"/>
  <c r="E21" i="8"/>
  <c r="K52" i="8"/>
  <c r="K60" i="7"/>
  <c r="J49" i="8"/>
  <c r="G59" i="7"/>
  <c r="K37" i="7"/>
  <c r="I47" i="7"/>
  <c r="L15" i="8"/>
  <c r="J25" i="8"/>
  <c r="J46" i="8"/>
  <c r="L57" i="8"/>
  <c r="M52" i="7"/>
  <c r="H46" i="7"/>
  <c r="L48" i="7"/>
  <c r="O40" i="7"/>
  <c r="O47" i="7"/>
  <c r="E55" i="7"/>
  <c r="O62" i="7"/>
  <c r="H43" i="8"/>
  <c r="E65" i="7"/>
  <c r="I66" i="7"/>
  <c r="E63" i="8"/>
  <c r="N52" i="7"/>
  <c r="I49" i="7"/>
  <c r="H16" i="8"/>
  <c r="E15" i="7"/>
  <c r="J54" i="7"/>
  <c r="J59" i="7"/>
  <c r="J21" i="7"/>
  <c r="F40" i="7"/>
  <c r="E52" i="7"/>
  <c r="L65" i="7"/>
  <c r="H20" i="8"/>
  <c r="K38" i="8"/>
  <c r="H47" i="8"/>
  <c r="H48" i="8"/>
  <c r="I66" i="8"/>
  <c r="G17" i="8"/>
  <c r="F31" i="8"/>
  <c r="K39" i="8"/>
  <c r="L60" i="8"/>
  <c r="N66" i="8"/>
  <c r="O37" i="8"/>
  <c r="J66" i="8"/>
  <c r="J38" i="7"/>
  <c r="N40" i="7"/>
  <c r="J57" i="7"/>
  <c r="H63" i="7"/>
  <c r="N38" i="7"/>
  <c r="H48" i="7"/>
  <c r="I52" i="7"/>
  <c r="O60" i="7"/>
  <c r="I46" i="7"/>
  <c r="M49" i="7"/>
  <c r="F52" i="7"/>
  <c r="G54" i="7"/>
  <c r="I25" i="7"/>
  <c r="G38" i="7"/>
  <c r="G39" i="7"/>
  <c r="K40" i="7"/>
  <c r="H44" i="7"/>
  <c r="M46" i="7"/>
  <c r="J51" i="7"/>
  <c r="G55" i="7"/>
  <c r="H25" i="8"/>
  <c r="I24" i="7"/>
  <c r="G40" i="7"/>
  <c r="M47" i="7"/>
  <c r="K57" i="7"/>
  <c r="E46" i="7"/>
  <c r="E47" i="7"/>
  <c r="E48" i="7"/>
  <c r="K54" i="7"/>
  <c r="O55" i="7"/>
  <c r="O20" i="8"/>
  <c r="L62" i="8"/>
  <c r="M66" i="7"/>
  <c r="L66" i="8"/>
  <c r="F57" i="7"/>
  <c r="F55" i="8"/>
  <c r="K51" i="7"/>
  <c r="O42" i="7"/>
  <c r="L44" i="7"/>
  <c r="K44" i="7"/>
  <c r="O43" i="7"/>
  <c r="L38" i="7"/>
  <c r="J38" i="8"/>
  <c r="I39" i="8"/>
  <c r="F30" i="8"/>
  <c r="O26" i="7"/>
  <c r="H24" i="7"/>
  <c r="O21" i="7"/>
  <c r="K21" i="8"/>
  <c r="G17" i="7"/>
  <c r="O17" i="7"/>
  <c r="F26" i="7"/>
  <c r="O30" i="7"/>
  <c r="G65" i="7"/>
  <c r="E17" i="8"/>
  <c r="G26" i="7"/>
  <c r="N48" i="7"/>
  <c r="O49" i="7"/>
  <c r="K63" i="7"/>
  <c r="H65" i="7"/>
  <c r="O66" i="7"/>
  <c r="J43" i="8"/>
  <c r="J55" i="8"/>
  <c r="O63" i="8"/>
  <c r="N26" i="7"/>
  <c r="I39" i="7"/>
  <c r="J40" i="7"/>
  <c r="N42" i="7"/>
  <c r="G44" i="7"/>
  <c r="L46" i="7"/>
  <c r="O48" i="7"/>
  <c r="F54" i="7"/>
  <c r="N54" i="7"/>
  <c r="N57" i="7"/>
  <c r="N62" i="7"/>
  <c r="L63" i="7"/>
  <c r="O15" i="8"/>
  <c r="M17" i="8"/>
  <c r="G20" i="8"/>
  <c r="L24" i="8"/>
  <c r="E40" i="8"/>
  <c r="L42" i="8"/>
  <c r="H44" i="8"/>
  <c r="I51" i="8"/>
  <c r="H62" i="8"/>
  <c r="H17" i="7"/>
  <c r="E20" i="7"/>
  <c r="M21" i="7"/>
  <c r="O31" i="7"/>
  <c r="G16" i="8"/>
  <c r="O16" i="8"/>
  <c r="O39" i="8"/>
  <c r="L44" i="8"/>
  <c r="F66" i="8"/>
  <c r="L15" i="7"/>
  <c r="K17" i="7"/>
  <c r="I20" i="7"/>
  <c r="F21" i="7"/>
  <c r="N21" i="7"/>
  <c r="E25" i="7"/>
  <c r="J26" i="7"/>
  <c r="K29" i="7"/>
  <c r="K32" i="7"/>
  <c r="O37" i="7"/>
  <c r="O38" i="7"/>
  <c r="H40" i="7"/>
  <c r="L40" i="7"/>
  <c r="F42" i="7"/>
  <c r="F43" i="7"/>
  <c r="E44" i="7"/>
  <c r="I44" i="7"/>
  <c r="M44" i="7"/>
  <c r="F46" i="7"/>
  <c r="J46" i="7"/>
  <c r="N46" i="7"/>
  <c r="K47" i="7"/>
  <c r="F48" i="7"/>
  <c r="O51" i="7"/>
  <c r="I60" i="7"/>
  <c r="G62" i="7"/>
  <c r="K66" i="7"/>
  <c r="M20" i="8"/>
  <c r="G38" i="8"/>
  <c r="G37" i="8"/>
  <c r="N49" i="8"/>
  <c r="G52" i="8"/>
  <c r="O52" i="8"/>
  <c r="H54" i="8"/>
  <c r="H60" i="8"/>
  <c r="M63" i="8"/>
  <c r="H15" i="7"/>
  <c r="H38" i="7"/>
  <c r="J48" i="7"/>
  <c r="F62" i="7"/>
  <c r="K17" i="8"/>
  <c r="M15" i="7"/>
  <c r="L17" i="7"/>
  <c r="K26" i="7"/>
  <c r="O29" i="7"/>
  <c r="E40" i="7"/>
  <c r="I40" i="7"/>
  <c r="M40" i="7"/>
  <c r="J42" i="7"/>
  <c r="J43" i="7"/>
  <c r="G46" i="7"/>
  <c r="K46" i="7"/>
  <c r="M55" i="7"/>
  <c r="F59" i="7"/>
  <c r="N59" i="7"/>
  <c r="K16" i="8"/>
  <c r="N26" i="8"/>
  <c r="F46" i="8"/>
  <c r="J51" i="8"/>
  <c r="L54" i="8"/>
  <c r="H57" i="8"/>
  <c r="I59" i="8"/>
  <c r="I63" i="8"/>
  <c r="H66" i="8"/>
  <c r="F65" i="7"/>
  <c r="J65" i="7"/>
  <c r="N65" i="7"/>
  <c r="G62" i="8"/>
  <c r="J62" i="7"/>
  <c r="E63" i="7"/>
  <c r="I63" i="7"/>
  <c r="M63" i="7"/>
  <c r="K62" i="8"/>
  <c r="H59" i="7"/>
  <c r="L59" i="7"/>
  <c r="E60" i="7"/>
  <c r="M60" i="7"/>
  <c r="F59" i="8"/>
  <c r="N59" i="8"/>
  <c r="H54" i="7"/>
  <c r="E54" i="7"/>
  <c r="I54" i="7"/>
  <c r="M54" i="7"/>
  <c r="H57" i="7"/>
  <c r="L57" i="7"/>
  <c r="N55" i="8"/>
  <c r="L54" i="7"/>
  <c r="I55" i="7"/>
  <c r="G52" i="7"/>
  <c r="H52" i="7"/>
  <c r="L52" i="7"/>
  <c r="G48" i="7"/>
  <c r="K48" i="7"/>
  <c r="G47" i="7"/>
  <c r="G43" i="7"/>
  <c r="K42" i="7"/>
  <c r="N43" i="8"/>
  <c r="E37" i="7"/>
  <c r="M37" i="7"/>
  <c r="M40" i="8"/>
  <c r="I37" i="8"/>
  <c r="E39" i="7"/>
  <c r="M39" i="7"/>
  <c r="E39" i="8"/>
  <c r="M39" i="8"/>
  <c r="I37" i="7"/>
  <c r="F31" i="7"/>
  <c r="G30" i="8"/>
  <c r="J31" i="7"/>
  <c r="K30" i="7"/>
  <c r="N31" i="7"/>
  <c r="J31" i="8"/>
  <c r="L29" i="7"/>
  <c r="H31" i="7"/>
  <c r="I32" i="7"/>
  <c r="H29" i="7"/>
  <c r="G30" i="7"/>
  <c r="G31" i="7"/>
  <c r="L31" i="7"/>
  <c r="N30" i="8"/>
  <c r="N29" i="8"/>
  <c r="I30" i="8"/>
  <c r="G29" i="7"/>
  <c r="J30" i="8"/>
  <c r="L32" i="8"/>
  <c r="H29" i="8"/>
  <c r="E29" i="7"/>
  <c r="I29" i="7"/>
  <c r="M29" i="7"/>
  <c r="E32" i="7"/>
  <c r="M32" i="7"/>
  <c r="E30" i="7"/>
  <c r="M30" i="7"/>
  <c r="F29" i="7"/>
  <c r="J29" i="7"/>
  <c r="N29" i="7"/>
  <c r="I30" i="7"/>
  <c r="L24" i="7"/>
  <c r="M25" i="7"/>
  <c r="H26" i="7"/>
  <c r="L26" i="7"/>
  <c r="E24" i="7"/>
  <c r="M24" i="7"/>
  <c r="G21" i="7"/>
  <c r="K21" i="7"/>
  <c r="H21" i="7"/>
  <c r="L21" i="7"/>
  <c r="E16" i="7"/>
  <c r="M17" i="7"/>
  <c r="E15" i="8"/>
  <c r="M15" i="8"/>
  <c r="I16" i="8"/>
  <c r="I15" i="7"/>
  <c r="I16" i="7"/>
  <c r="I17" i="8"/>
  <c r="J60" i="8"/>
  <c r="F54" i="8"/>
  <c r="N54" i="8"/>
  <c r="J54" i="8"/>
  <c r="E51" i="8"/>
  <c r="M51" i="8"/>
  <c r="L46" i="8"/>
  <c r="L48" i="8"/>
  <c r="F49" i="8"/>
  <c r="F42" i="8"/>
  <c r="N42" i="8"/>
  <c r="F44" i="8"/>
  <c r="J42" i="8"/>
  <c r="H32" i="8"/>
  <c r="L29" i="8"/>
  <c r="L26" i="8"/>
  <c r="F25" i="8"/>
  <c r="L20" i="8"/>
  <c r="M24" i="8"/>
  <c r="M26" i="8"/>
  <c r="F16" i="8"/>
  <c r="J16" i="8"/>
  <c r="N16" i="8"/>
  <c r="F21" i="8"/>
  <c r="J21" i="8"/>
  <c r="N21" i="8"/>
  <c r="G26" i="8"/>
  <c r="G24" i="8"/>
  <c r="K26" i="8"/>
  <c r="K24" i="8"/>
  <c r="O26" i="8"/>
  <c r="O24" i="8"/>
  <c r="G46" i="8"/>
  <c r="G48" i="8"/>
  <c r="K46" i="8"/>
  <c r="K48" i="8"/>
  <c r="O46" i="8"/>
  <c r="O48" i="8"/>
  <c r="K49" i="8"/>
  <c r="F52" i="8"/>
  <c r="N52" i="8"/>
  <c r="E60" i="8"/>
  <c r="M60" i="8"/>
  <c r="E66" i="8"/>
  <c r="M66" i="8"/>
  <c r="F15" i="8"/>
  <c r="J15" i="8"/>
  <c r="N15" i="8"/>
  <c r="H17" i="8"/>
  <c r="L17" i="8"/>
  <c r="F24" i="8"/>
  <c r="N24" i="8"/>
  <c r="K25" i="8"/>
  <c r="H26" i="8"/>
  <c r="E29" i="8"/>
  <c r="E31" i="8"/>
  <c r="I29" i="8"/>
  <c r="I31" i="8"/>
  <c r="M29" i="8"/>
  <c r="M31" i="8"/>
  <c r="E30" i="8"/>
  <c r="M30" i="8"/>
  <c r="H39" i="8"/>
  <c r="H37" i="8"/>
  <c r="L39" i="8"/>
  <c r="L37" i="8"/>
  <c r="L40" i="8"/>
  <c r="G42" i="8"/>
  <c r="G44" i="8"/>
  <c r="K42" i="8"/>
  <c r="K44" i="8"/>
  <c r="O42" i="8"/>
  <c r="O44" i="8"/>
  <c r="K47" i="8"/>
  <c r="H52" i="8"/>
  <c r="E57" i="8"/>
  <c r="E54" i="8"/>
  <c r="I57" i="8"/>
  <c r="I54" i="8"/>
  <c r="M57" i="8"/>
  <c r="M54" i="8"/>
  <c r="E55" i="8"/>
  <c r="M55" i="8"/>
  <c r="G60" i="8"/>
  <c r="O60" i="8"/>
  <c r="J63" i="8"/>
  <c r="G66" i="8"/>
  <c r="O66" i="8"/>
  <c r="E24" i="8"/>
  <c r="E26" i="8"/>
  <c r="I24" i="8"/>
  <c r="I26" i="8"/>
  <c r="E25" i="8"/>
  <c r="M25" i="8"/>
  <c r="E48" i="8"/>
  <c r="E46" i="8"/>
  <c r="I48" i="8"/>
  <c r="I46" i="8"/>
  <c r="M48" i="8"/>
  <c r="M46" i="8"/>
  <c r="E47" i="8"/>
  <c r="M47" i="8"/>
  <c r="J24" i="8"/>
  <c r="G25" i="8"/>
  <c r="O25" i="8"/>
  <c r="G31" i="8"/>
  <c r="G29" i="8"/>
  <c r="K31" i="8"/>
  <c r="K29" i="8"/>
  <c r="O31" i="8"/>
  <c r="O29" i="8"/>
  <c r="K32" i="8"/>
  <c r="F37" i="8"/>
  <c r="F39" i="8"/>
  <c r="J37" i="8"/>
  <c r="J39" i="8"/>
  <c r="N37" i="8"/>
  <c r="N39" i="8"/>
  <c r="F38" i="8"/>
  <c r="N38" i="8"/>
  <c r="H40" i="8"/>
  <c r="E44" i="8"/>
  <c r="E42" i="8"/>
  <c r="I44" i="8"/>
  <c r="I42" i="8"/>
  <c r="M44" i="8"/>
  <c r="M42" i="8"/>
  <c r="E43" i="8"/>
  <c r="M43" i="8"/>
  <c r="G47" i="8"/>
  <c r="O47" i="8"/>
  <c r="I49" i="8"/>
  <c r="L52" i="8"/>
  <c r="G54" i="8"/>
  <c r="G57" i="8"/>
  <c r="K54" i="8"/>
  <c r="K57" i="8"/>
  <c r="O54" i="8"/>
  <c r="O57" i="8"/>
  <c r="I55" i="8"/>
  <c r="K60" i="8"/>
  <c r="F63" i="8"/>
  <c r="N63" i="8"/>
  <c r="K66" i="8"/>
  <c r="H30" i="8"/>
  <c r="L30" i="8"/>
  <c r="F32" i="8"/>
  <c r="J32" i="8"/>
  <c r="N32" i="8"/>
  <c r="E38" i="8"/>
  <c r="I38" i="8"/>
  <c r="M38" i="8"/>
  <c r="G40" i="8"/>
  <c r="K40" i="8"/>
  <c r="O40" i="8"/>
  <c r="F47" i="8"/>
  <c r="J47" i="8"/>
  <c r="N47" i="8"/>
  <c r="H49" i="8"/>
  <c r="L49" i="8"/>
  <c r="F47" i="7"/>
  <c r="J47" i="7"/>
  <c r="N47" i="7"/>
  <c r="H49" i="7"/>
  <c r="L49" i="7"/>
  <c r="H42" i="7"/>
  <c r="L42" i="7"/>
  <c r="E43" i="7"/>
  <c r="I43" i="7"/>
  <c r="M43" i="7"/>
  <c r="H37" i="7"/>
  <c r="L37" i="7"/>
  <c r="F39" i="7"/>
  <c r="J39" i="7"/>
  <c r="N39" i="7"/>
  <c r="F30" i="7"/>
  <c r="J30" i="7"/>
  <c r="N30" i="7"/>
  <c r="H32" i="7"/>
  <c r="L32" i="7"/>
  <c r="F25" i="7"/>
  <c r="J25" i="7"/>
  <c r="N25" i="7"/>
  <c r="G25" i="7"/>
  <c r="K25" i="7"/>
  <c r="O25" i="7"/>
  <c r="F16" i="7"/>
  <c r="J16" i="7"/>
  <c r="N16" i="7"/>
  <c r="F15" i="7"/>
  <c r="J15" i="7"/>
  <c r="N15" i="7"/>
  <c r="G16" i="7"/>
  <c r="K16" i="7"/>
  <c r="O16" i="7"/>
  <c r="D69" i="3"/>
  <c r="D70" i="3" s="1"/>
  <c r="G46" i="3"/>
  <c r="H46" i="3"/>
  <c r="I46" i="3"/>
  <c r="J46" i="3"/>
  <c r="K46" i="3"/>
  <c r="L46" i="3"/>
  <c r="M46" i="3"/>
  <c r="N46" i="3"/>
  <c r="O46" i="3"/>
  <c r="F46" i="3"/>
  <c r="E46" i="3"/>
  <c r="G37" i="3"/>
  <c r="H37" i="3"/>
  <c r="I37" i="3"/>
  <c r="J37" i="3"/>
  <c r="K37" i="3"/>
  <c r="L37" i="3"/>
  <c r="M37" i="3"/>
  <c r="N37" i="3"/>
  <c r="O37" i="3"/>
  <c r="F37" i="3"/>
  <c r="E37" i="3"/>
  <c r="G21" i="3"/>
  <c r="H21" i="3"/>
  <c r="I21" i="3"/>
  <c r="J21" i="3"/>
  <c r="K21" i="3"/>
  <c r="L21" i="3"/>
  <c r="M21" i="3"/>
  <c r="N21" i="3"/>
  <c r="O21" i="3"/>
  <c r="F21" i="3"/>
  <c r="E21" i="3"/>
  <c r="G20" i="3"/>
  <c r="H20" i="3"/>
  <c r="I20" i="3"/>
  <c r="J20" i="3"/>
  <c r="K20" i="3"/>
  <c r="L20" i="3"/>
  <c r="M20" i="3"/>
  <c r="N20" i="3"/>
  <c r="O20" i="3"/>
  <c r="F20" i="3"/>
  <c r="E20" i="3"/>
  <c r="G54" i="3"/>
  <c r="H54" i="3"/>
  <c r="I54" i="3"/>
  <c r="J54" i="3"/>
  <c r="K54" i="3"/>
  <c r="L54" i="3"/>
  <c r="M54" i="3"/>
  <c r="N54" i="3"/>
  <c r="O54" i="3"/>
  <c r="F57" i="3"/>
  <c r="F54" i="3"/>
  <c r="E54" i="3"/>
  <c r="L39" i="3"/>
  <c r="M39" i="3"/>
  <c r="N39" i="3"/>
  <c r="O39" i="3"/>
  <c r="G39" i="3"/>
  <c r="H39" i="3"/>
  <c r="I39" i="3"/>
  <c r="J39" i="3"/>
  <c r="K39" i="3"/>
  <c r="F39" i="3"/>
  <c r="E39" i="3"/>
  <c r="G30" i="3"/>
  <c r="E80" i="3"/>
  <c r="E83" i="3" s="1"/>
  <c r="F63" i="3"/>
  <c r="G63" i="3"/>
  <c r="H63" i="3"/>
  <c r="I63" i="3"/>
  <c r="J63" i="3"/>
  <c r="K63" i="3"/>
  <c r="L63" i="3"/>
  <c r="M63" i="3"/>
  <c r="N63" i="3"/>
  <c r="O63" i="3"/>
  <c r="E63" i="3"/>
  <c r="G57" i="3"/>
  <c r="H57" i="3"/>
  <c r="I57" i="3"/>
  <c r="J57" i="3"/>
  <c r="K57" i="3"/>
  <c r="L57" i="3"/>
  <c r="M57" i="3"/>
  <c r="N57" i="3"/>
  <c r="O57" i="3"/>
  <c r="E57" i="3"/>
  <c r="F55" i="3"/>
  <c r="G55" i="3"/>
  <c r="H55" i="3"/>
  <c r="I55" i="3"/>
  <c r="J55" i="3"/>
  <c r="K55" i="3"/>
  <c r="L55" i="3"/>
  <c r="M55" i="3"/>
  <c r="N55" i="3"/>
  <c r="O55" i="3"/>
  <c r="E55" i="3"/>
  <c r="F52" i="3"/>
  <c r="G52" i="3"/>
  <c r="H52" i="3"/>
  <c r="I52" i="3"/>
  <c r="J52" i="3"/>
  <c r="K52" i="3"/>
  <c r="L52" i="3"/>
  <c r="M52" i="3"/>
  <c r="N52" i="3"/>
  <c r="O52" i="3"/>
  <c r="F51" i="3"/>
  <c r="G51" i="3"/>
  <c r="H51" i="3"/>
  <c r="I51" i="3"/>
  <c r="J51" i="3"/>
  <c r="K51" i="3"/>
  <c r="L51" i="3"/>
  <c r="M51" i="3"/>
  <c r="N51" i="3"/>
  <c r="O51" i="3"/>
  <c r="E52" i="3"/>
  <c r="E51" i="3"/>
  <c r="F49" i="3"/>
  <c r="G49" i="3"/>
  <c r="H49" i="3"/>
  <c r="I49" i="3"/>
  <c r="J49" i="3"/>
  <c r="K49" i="3"/>
  <c r="L49" i="3"/>
  <c r="M49" i="3"/>
  <c r="N49" i="3"/>
  <c r="O49" i="3"/>
  <c r="E49" i="3"/>
  <c r="F47" i="3"/>
  <c r="G47" i="3"/>
  <c r="H47" i="3"/>
  <c r="I47" i="3"/>
  <c r="J47" i="3"/>
  <c r="K47" i="3"/>
  <c r="L47" i="3"/>
  <c r="M47" i="3"/>
  <c r="N47" i="3"/>
  <c r="O47" i="3"/>
  <c r="E47" i="3"/>
  <c r="F44" i="3"/>
  <c r="G44" i="3"/>
  <c r="H44" i="3"/>
  <c r="I44" i="3"/>
  <c r="J44" i="3"/>
  <c r="K44" i="3"/>
  <c r="L44" i="3"/>
  <c r="M44" i="3"/>
  <c r="N44" i="3"/>
  <c r="O44" i="3"/>
  <c r="E44" i="3"/>
  <c r="F43" i="3"/>
  <c r="G43" i="3"/>
  <c r="H43" i="3"/>
  <c r="I43" i="3"/>
  <c r="J43" i="3"/>
  <c r="K43" i="3"/>
  <c r="L43" i="3"/>
  <c r="M43" i="3"/>
  <c r="N43" i="3"/>
  <c r="O43" i="3"/>
  <c r="E43" i="3"/>
  <c r="G42" i="3"/>
  <c r="H42" i="3"/>
  <c r="I42" i="3"/>
  <c r="J42" i="3"/>
  <c r="K42" i="3"/>
  <c r="L42" i="3"/>
  <c r="M42" i="3"/>
  <c r="N42" i="3"/>
  <c r="O42" i="3"/>
  <c r="F42" i="3"/>
  <c r="E42" i="3"/>
  <c r="F40" i="3"/>
  <c r="G40" i="3"/>
  <c r="H40" i="3"/>
  <c r="I40" i="3"/>
  <c r="J40" i="3"/>
  <c r="K40" i="3"/>
  <c r="L40" i="3"/>
  <c r="M40" i="3"/>
  <c r="N40" i="3"/>
  <c r="O40" i="3"/>
  <c r="E40" i="3"/>
  <c r="F38" i="3"/>
  <c r="G38" i="3"/>
  <c r="H38" i="3"/>
  <c r="I38" i="3"/>
  <c r="J38" i="3"/>
  <c r="K38" i="3"/>
  <c r="L38" i="3"/>
  <c r="M38" i="3"/>
  <c r="N38" i="3"/>
  <c r="O38" i="3"/>
  <c r="E38" i="3"/>
  <c r="F32" i="3"/>
  <c r="G32" i="3"/>
  <c r="H32" i="3"/>
  <c r="I32" i="3"/>
  <c r="J32" i="3"/>
  <c r="K32" i="3"/>
  <c r="L32" i="3"/>
  <c r="M32" i="3"/>
  <c r="N32" i="3"/>
  <c r="O32" i="3"/>
  <c r="E32" i="3"/>
  <c r="F31" i="3"/>
  <c r="G31" i="3"/>
  <c r="H31" i="3"/>
  <c r="I31" i="3"/>
  <c r="J31" i="3"/>
  <c r="K31" i="3"/>
  <c r="L31" i="3"/>
  <c r="M31" i="3"/>
  <c r="N31" i="3"/>
  <c r="O31" i="3"/>
  <c r="E31" i="3"/>
  <c r="F30" i="3"/>
  <c r="H30" i="3"/>
  <c r="I30" i="3"/>
  <c r="J30" i="3"/>
  <c r="K30" i="3"/>
  <c r="L30" i="3"/>
  <c r="M30" i="3"/>
  <c r="N30" i="3"/>
  <c r="O30" i="3"/>
  <c r="E30" i="3"/>
  <c r="F29" i="3"/>
  <c r="G29" i="3"/>
  <c r="H29" i="3"/>
  <c r="I29" i="3"/>
  <c r="J29" i="3"/>
  <c r="K29" i="3"/>
  <c r="L29" i="3"/>
  <c r="M29" i="3"/>
  <c r="N29" i="3"/>
  <c r="O29" i="3"/>
  <c r="E29" i="3"/>
  <c r="F26" i="3"/>
  <c r="G26" i="3"/>
  <c r="H26" i="3"/>
  <c r="I26" i="3"/>
  <c r="J26" i="3"/>
  <c r="K26" i="3"/>
  <c r="L26" i="3"/>
  <c r="M26" i="3"/>
  <c r="N26" i="3"/>
  <c r="O26" i="3"/>
  <c r="E26" i="3"/>
  <c r="G25" i="3"/>
  <c r="H25" i="3"/>
  <c r="I25" i="3"/>
  <c r="J25" i="3"/>
  <c r="K25" i="3"/>
  <c r="L25" i="3"/>
  <c r="M25" i="3"/>
  <c r="N25" i="3"/>
  <c r="O25" i="3"/>
  <c r="F25" i="3"/>
  <c r="E25" i="3"/>
  <c r="F24" i="3"/>
  <c r="G24" i="3"/>
  <c r="H24" i="3"/>
  <c r="I24" i="3"/>
  <c r="J24" i="3"/>
  <c r="K24" i="3"/>
  <c r="L24" i="3"/>
  <c r="M24" i="3"/>
  <c r="N24" i="3"/>
  <c r="O24" i="3"/>
  <c r="E24" i="3"/>
  <c r="F17" i="3"/>
  <c r="G17" i="3"/>
  <c r="H17" i="3"/>
  <c r="I17" i="3"/>
  <c r="J17" i="3"/>
  <c r="K17" i="3"/>
  <c r="L17" i="3"/>
  <c r="M17" i="3"/>
  <c r="N17" i="3"/>
  <c r="O17" i="3"/>
  <c r="E17" i="3"/>
  <c r="F16" i="3"/>
  <c r="G16" i="3"/>
  <c r="H16" i="3"/>
  <c r="I16" i="3"/>
  <c r="J16" i="3"/>
  <c r="K16" i="3"/>
  <c r="L16" i="3"/>
  <c r="M16" i="3"/>
  <c r="N16" i="3"/>
  <c r="O16" i="3"/>
  <c r="E16" i="3"/>
  <c r="O15" i="3"/>
  <c r="D78" i="3" l="1"/>
  <c r="D72" i="3"/>
  <c r="D75" i="3"/>
  <c r="E82" i="3"/>
  <c r="D79" i="3" l="1"/>
  <c r="F79" i="3" s="1"/>
  <c r="D76" i="3"/>
  <c r="E76" i="3" s="1"/>
  <c r="D73" i="3"/>
  <c r="F73" i="3" s="1"/>
  <c r="F70" i="3"/>
  <c r="E79" i="3" l="1"/>
  <c r="E73" i="3"/>
  <c r="F76" i="3"/>
</calcChain>
</file>

<file path=xl/sharedStrings.xml><?xml version="1.0" encoding="utf-8"?>
<sst xmlns="http://schemas.openxmlformats.org/spreadsheetml/2006/main" count="368" uniqueCount="77">
  <si>
    <t>Classes</t>
  </si>
  <si>
    <t>Indice</t>
  </si>
  <si>
    <t>2/1/hca</t>
  </si>
  <si>
    <t>5/4/3a</t>
  </si>
  <si>
    <t>7/6/5a</t>
  </si>
  <si>
    <t>8/7/6a</t>
  </si>
  <si>
    <t>9/8/7a</t>
  </si>
  <si>
    <t>10/9/8a</t>
  </si>
  <si>
    <t>11/10/9a</t>
  </si>
  <si>
    <t>13/12/11a</t>
  </si>
  <si>
    <t>Théorie</t>
  </si>
  <si>
    <t>Pratique</t>
  </si>
  <si>
    <t>RA art. 11</t>
  </si>
  <si>
    <t>-</t>
  </si>
  <si>
    <t>+</t>
  </si>
  <si>
    <t xml:space="preserve">4/3/2a  </t>
  </si>
  <si>
    <t>4/3/2a</t>
  </si>
  <si>
    <t>39 semaines d'enseignement</t>
  </si>
  <si>
    <t>Réduction</t>
  </si>
  <si>
    <t>4 % valorisation</t>
  </si>
  <si>
    <t>Montant</t>
  </si>
  <si>
    <t xml:space="preserve">Niveau 1 </t>
  </si>
  <si>
    <t>Niveau 2</t>
  </si>
  <si>
    <t xml:space="preserve">Niveau 3 </t>
  </si>
  <si>
    <t xml:space="preserve">Niveau 4 </t>
  </si>
  <si>
    <t>ECLM, tarif 2001</t>
  </si>
  <si>
    <t>3/2/1a</t>
  </si>
  <si>
    <t>9.30%</t>
  </si>
  <si>
    <t>12/11/10a</t>
  </si>
  <si>
    <t>Base 2013</t>
  </si>
  <si>
    <t>0.32%</t>
  </si>
  <si>
    <t>17/16/15a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</si>
  <si>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</si>
  <si>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</si>
  <si>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</si>
  <si>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</si>
  <si>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</si>
  <si>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</si>
  <si>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</si>
  <si>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</si>
  <si>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</si>
  <si>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</si>
  <si>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</si>
  <si>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</si>
  <si>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</si>
  <si>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</si>
  <si>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</si>
  <si>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</si>
  <si>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</si>
  <si>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</si>
  <si>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</si>
  <si>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</si>
  <si>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</si>
  <si>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L</t>
  </si>
  <si>
    <t>2/1/hca - Base 2017</t>
  </si>
  <si>
    <t>3/2/1a - Base 2017</t>
  </si>
  <si>
    <t>4/3/2a - Base 2017</t>
  </si>
  <si>
    <t>5/4/3a - Base 2017</t>
  </si>
  <si>
    <t>7/6/5a - Base 2017</t>
  </si>
  <si>
    <t>8/7/6a - Base 2017</t>
  </si>
  <si>
    <t>9/8/7a - Base 2017</t>
  </si>
  <si>
    <t>10/9/8a - Base 2017</t>
  </si>
  <si>
    <t>11/10/9a - Base 2017</t>
  </si>
  <si>
    <t>12/11/10a - Base 2017</t>
  </si>
  <si>
    <t>13/12/11a - Base 2017</t>
  </si>
  <si>
    <t>17/16/15a - Base 2017</t>
  </si>
  <si>
    <r>
      <t xml:space="preserve">Tableau des indemnités de remplacement des maîtres réguliers - </t>
    </r>
    <r>
      <rPr>
        <b/>
        <sz val="16"/>
        <rFont val="Arial"/>
        <family val="2"/>
      </rPr>
      <t>base 2017</t>
    </r>
  </si>
  <si>
    <r>
      <t xml:space="preserve">Tableau des indemnités de remplacement des maîtres réguliers </t>
    </r>
    <r>
      <rPr>
        <b/>
        <sz val="16"/>
        <rFont val="Arial"/>
        <family val="2"/>
      </rPr>
      <t>- base 2017</t>
    </r>
  </si>
  <si>
    <t>Anc. classes a</t>
  </si>
  <si>
    <t>Seront ouvertes sur décision du CE au cours des années à venir.</t>
  </si>
  <si>
    <t>Plages roses: annuités non accessibles en 2017.</t>
  </si>
  <si>
    <t>6/5/4a - Base 2017</t>
  </si>
  <si>
    <t>6/5/4a</t>
  </si>
  <si>
    <t>I</t>
  </si>
  <si>
    <t>Valable dès le 1er janvier 2018</t>
  </si>
  <si>
    <t>Peseux, le 22 décembre 2017 / SRHE</t>
  </si>
  <si>
    <t>Tableau des indemnités de remplacement des maîtres réguliers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</si>
</sst>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CHF]\ * #,##0.00_ ;_ [$CHF]\ * \-#,##0.00_ ;_ [$CHF]\ * &quot;-&quot;??_ ;_ @_ "/>
  </numFmts>
  <fonts count="12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6" fillId="2" borderId="2" xfId="0" applyFont="1" applyFill="1" applyBorder="1"/>
    <xf numFmtId="0" fontId="6" fillId="2" borderId="3" xfId="0" applyFont="1" applyFill="1" applyBorder="1"/>
    <xf numFmtId="9" fontId="6" fillId="2" borderId="4" xfId="0" applyNumberFormat="1" applyFont="1" applyFill="1" applyBorder="1" applyAlignment="1">
      <alignment horizontal="left"/>
    </xf>
    <xf numFmtId="0" fontId="8" fillId="0" borderId="0" xfId="0" applyFont="1"/>
    <xf numFmtId="2" fontId="8" fillId="0" borderId="0" xfId="0" applyNumberFormat="1" applyFont="1"/>
    <xf numFmtId="2" fontId="8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7" fillId="3" borderId="5" xfId="0" applyNumberFormat="1" applyFont="1" applyFill="1" applyBorder="1" applyAlignment="1">
      <alignment horizontal="center" vertical="center"/>
    </xf>
    <xf numFmtId="9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5" fillId="0" borderId="0" xfId="0" applyFont="1" applyBorder="1"/>
    <xf numFmtId="2" fontId="8" fillId="0" borderId="0" xfId="0" applyNumberFormat="1" applyFont="1" applyBorder="1"/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6" borderId="0" xfId="0" applyFont="1" applyFill="1" applyAlignment="1">
      <alignment vertical="center"/>
    </xf>
    <xf numFmtId="2" fontId="8" fillId="6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6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topLeftCell="B55" zoomScaleNormal="100" zoomScaleSheetLayoutView="100" workbookViewId="0">
      <selection activeCell="H79" sqref="H79"/>
    </sheetView>
  </sheetViews>
  <sheetFormatPr baseColWidth="10" defaultColWidth="3.85546875" defaultRowHeight="12.75" x14ac:dyDescent="0.2"/>
  <cols>
    <col min="1" max="1" width="8" style="25" hidden="1" customWidth="1"/>
    <col min="2" max="2" width="7.7109375" style="66" customWidth="1"/>
    <col min="3" max="3" width="6.5703125" style="25" customWidth="1"/>
    <col min="4" max="4" width="14.85546875" style="25" hidden="1" customWidth="1"/>
    <col min="5" max="30" width="16.85546875" style="26" customWidth="1"/>
    <col min="31" max="16384" width="3.85546875" style="19"/>
  </cols>
  <sheetData>
    <row r="1" spans="1:30" x14ac:dyDescent="0.2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1.2" customHeight="1" x14ac:dyDescent="0.3">
      <c r="A2" s="19"/>
      <c r="B2" s="20"/>
      <c r="C2" s="20"/>
      <c r="D2" s="20"/>
      <c r="E2" s="19"/>
      <c r="F2" s="19"/>
      <c r="G2" s="70" t="s">
        <v>67</v>
      </c>
      <c r="H2" s="70"/>
      <c r="I2" s="70"/>
      <c r="J2" s="70"/>
      <c r="K2" s="70"/>
      <c r="L2" s="70"/>
      <c r="M2" s="70"/>
      <c r="N2" s="70"/>
      <c r="O2" s="70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x14ac:dyDescent="0.2">
      <c r="A4" s="19"/>
      <c r="B4" s="20"/>
      <c r="C4" s="20"/>
      <c r="D4" s="20"/>
      <c r="E4" s="19"/>
      <c r="F4" s="19"/>
      <c r="G4" s="19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x14ac:dyDescent="0.2">
      <c r="A5" s="1"/>
      <c r="B5" s="58"/>
      <c r="C5" s="20"/>
      <c r="D5" s="20"/>
      <c r="E5" s="19"/>
      <c r="F5" s="19"/>
      <c r="G5" s="48" t="s">
        <v>74</v>
      </c>
      <c r="H5" s="19"/>
      <c r="I5" s="19"/>
      <c r="J5" s="19"/>
      <c r="K5" s="19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x14ac:dyDescent="0.2">
      <c r="A6" s="1"/>
      <c r="B6" s="58"/>
      <c r="C6" s="20"/>
      <c r="D6" s="20"/>
      <c r="E6" s="19"/>
      <c r="F6" s="19"/>
      <c r="G6" s="19"/>
      <c r="H6" s="19"/>
      <c r="I6" s="19"/>
      <c r="J6" s="19"/>
      <c r="K6" s="19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x14ac:dyDescent="0.2">
      <c r="A7" s="2"/>
      <c r="B7" s="59"/>
      <c r="C7" s="20"/>
      <c r="D7" s="20"/>
      <c r="E7" s="19"/>
      <c r="F7" s="19"/>
      <c r="G7" s="22" t="s">
        <v>18</v>
      </c>
      <c r="H7" s="23"/>
      <c r="I7" s="24"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x14ac:dyDescent="0.2">
      <c r="A8" s="2"/>
      <c r="B8" s="59"/>
    </row>
    <row r="9" spans="1:30" x14ac:dyDescent="0.2">
      <c r="A9" s="2"/>
      <c r="B9" s="59"/>
    </row>
    <row r="11" spans="1:30" s="7" customFormat="1" ht="15" customHeight="1" x14ac:dyDescent="0.2">
      <c r="A11" s="5" t="s">
        <v>0</v>
      </c>
      <c r="B11" s="6" t="s">
        <v>0</v>
      </c>
      <c r="C11" s="6" t="s">
        <v>1</v>
      </c>
      <c r="D11" s="6"/>
      <c r="E11" s="52" t="s">
        <v>32</v>
      </c>
      <c r="F11" s="52" t="s">
        <v>33</v>
      </c>
      <c r="G11" s="52" t="s">
        <v>34</v>
      </c>
      <c r="H11" s="52" t="s">
        <v>35</v>
      </c>
      <c r="I11" s="52" t="s">
        <v>36</v>
      </c>
      <c r="J11" s="52" t="s">
        <v>37</v>
      </c>
      <c r="K11" s="52" t="s">
        <v>38</v>
      </c>
      <c r="L11" s="52" t="s">
        <v>39</v>
      </c>
      <c r="M11" s="52" t="s">
        <v>40</v>
      </c>
      <c r="N11" s="52" t="s">
        <v>41</v>
      </c>
      <c r="O11" s="52">
        <v>10</v>
      </c>
      <c r="P11" s="52">
        <v>11</v>
      </c>
      <c r="Q11" s="52">
        <v>12</v>
      </c>
      <c r="R11" s="52">
        <v>13</v>
      </c>
      <c r="S11" s="52">
        <v>14</v>
      </c>
      <c r="T11" s="52">
        <v>15</v>
      </c>
      <c r="U11" s="52">
        <v>16</v>
      </c>
      <c r="V11" s="52">
        <v>17</v>
      </c>
      <c r="W11" s="52">
        <v>18</v>
      </c>
      <c r="X11" s="52">
        <v>19</v>
      </c>
      <c r="Y11" s="52">
        <v>20</v>
      </c>
      <c r="Z11" s="52">
        <v>21</v>
      </c>
      <c r="AA11" s="52">
        <v>22</v>
      </c>
      <c r="AB11" s="52">
        <v>23</v>
      </c>
      <c r="AC11" s="52">
        <v>24</v>
      </c>
      <c r="AD11" s="52">
        <v>25</v>
      </c>
    </row>
    <row r="12" spans="1:30" s="3" customFormat="1" ht="15" hidden="1" customHeight="1" x14ac:dyDescent="0.2">
      <c r="A12" s="8"/>
      <c r="B12" s="9"/>
      <c r="C12" s="9"/>
      <c r="D12" s="9"/>
      <c r="E12" s="10"/>
      <c r="F12" s="10"/>
      <c r="G12" s="10"/>
      <c r="H12" s="10"/>
      <c r="I12" s="10"/>
      <c r="J12" s="11">
        <v>39</v>
      </c>
      <c r="K12" s="30">
        <v>1092</v>
      </c>
      <c r="L12" s="30">
        <v>1950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2" customFormat="1" ht="15" hidden="1" customHeight="1" x14ac:dyDescent="0.2">
      <c r="A13" s="8" t="s">
        <v>54</v>
      </c>
      <c r="B13" s="9"/>
      <c r="C13" s="9"/>
      <c r="D13" s="9"/>
      <c r="E13" s="10">
        <v>98193.55</v>
      </c>
      <c r="F13" s="10">
        <v>100157.4</v>
      </c>
      <c r="G13" s="10">
        <v>102121.25</v>
      </c>
      <c r="H13" s="10">
        <v>104085.1</v>
      </c>
      <c r="I13" s="10">
        <v>106048.95</v>
      </c>
      <c r="J13" s="10">
        <v>107816.5</v>
      </c>
      <c r="K13" s="10">
        <v>109584</v>
      </c>
      <c r="L13" s="10">
        <v>111350.9</v>
      </c>
      <c r="M13" s="10">
        <v>113118.39999999999</v>
      </c>
      <c r="N13" s="10">
        <v>114885.95</v>
      </c>
      <c r="O13" s="10">
        <v>116653.45</v>
      </c>
      <c r="P13" s="10">
        <v>118224.65</v>
      </c>
      <c r="Q13" s="10">
        <v>119795.85</v>
      </c>
      <c r="R13" s="10">
        <v>121367.1</v>
      </c>
      <c r="S13" s="10">
        <v>122938.3</v>
      </c>
      <c r="T13" s="10">
        <v>124508.85</v>
      </c>
      <c r="U13" s="10">
        <v>126080.05</v>
      </c>
      <c r="V13" s="10">
        <v>127454.95</v>
      </c>
      <c r="W13" s="10">
        <v>128829.8</v>
      </c>
      <c r="X13" s="10">
        <v>130204.05</v>
      </c>
      <c r="Y13" s="10">
        <v>131578.95000000001</v>
      </c>
      <c r="Z13" s="10">
        <v>132953.85</v>
      </c>
      <c r="AA13" s="10">
        <v>134328.70000000001</v>
      </c>
      <c r="AB13" s="10">
        <v>135702.95000000001</v>
      </c>
      <c r="AC13" s="10">
        <v>137077.85</v>
      </c>
      <c r="AD13" s="10">
        <v>138452.75</v>
      </c>
    </row>
    <row r="14" spans="1:30" s="12" customFormat="1" ht="15" customHeight="1" x14ac:dyDescent="0.2">
      <c r="A14" s="13" t="s">
        <v>2</v>
      </c>
      <c r="B14" s="60" t="s">
        <v>52</v>
      </c>
      <c r="C14" s="14">
        <v>23</v>
      </c>
      <c r="D14" s="14"/>
      <c r="E14" s="15">
        <f>TRUNC((E13)/($C$14*$J$12)*20+0.5)/20</f>
        <v>109.45</v>
      </c>
      <c r="F14" s="15">
        <f t="shared" ref="F14:AD14" si="0">TRUNC((F13)/($C$14*$J$12)*20+0.5)/20</f>
        <v>111.65</v>
      </c>
      <c r="G14" s="15">
        <f t="shared" si="0"/>
        <v>113.85</v>
      </c>
      <c r="H14" s="15">
        <f t="shared" si="0"/>
        <v>116.05</v>
      </c>
      <c r="I14" s="15">
        <f t="shared" si="0"/>
        <v>118.25</v>
      </c>
      <c r="J14" s="15">
        <f t="shared" si="0"/>
        <v>120.2</v>
      </c>
      <c r="K14" s="15">
        <f t="shared" si="0"/>
        <v>122.15</v>
      </c>
      <c r="L14" s="15">
        <f t="shared" si="0"/>
        <v>124.15</v>
      </c>
      <c r="M14" s="15">
        <f t="shared" si="0"/>
        <v>126.1</v>
      </c>
      <c r="N14" s="15">
        <f t="shared" si="0"/>
        <v>128.1</v>
      </c>
      <c r="O14" s="15">
        <f t="shared" si="0"/>
        <v>130.05000000000001</v>
      </c>
      <c r="P14" s="15">
        <f t="shared" si="0"/>
        <v>131.80000000000001</v>
      </c>
      <c r="Q14" s="15">
        <f t="shared" si="0"/>
        <v>133.55000000000001</v>
      </c>
      <c r="R14" s="15">
        <f t="shared" si="0"/>
        <v>135.30000000000001</v>
      </c>
      <c r="S14" s="15">
        <f t="shared" si="0"/>
        <v>137.05000000000001</v>
      </c>
      <c r="T14" s="15">
        <f t="shared" si="0"/>
        <v>138.80000000000001</v>
      </c>
      <c r="U14" s="15">
        <f t="shared" si="0"/>
        <v>140.55000000000001</v>
      </c>
      <c r="V14" s="15">
        <f t="shared" si="0"/>
        <v>142.1</v>
      </c>
      <c r="W14" s="15">
        <f t="shared" si="0"/>
        <v>143.6</v>
      </c>
      <c r="X14" s="15">
        <f t="shared" si="0"/>
        <v>145.15</v>
      </c>
      <c r="Y14" s="15">
        <f t="shared" si="0"/>
        <v>146.69999999999999</v>
      </c>
      <c r="Z14" s="15">
        <f t="shared" si="0"/>
        <v>148.19999999999999</v>
      </c>
      <c r="AA14" s="15">
        <f t="shared" si="0"/>
        <v>149.75</v>
      </c>
      <c r="AB14" s="15">
        <f t="shared" si="0"/>
        <v>151.30000000000001</v>
      </c>
      <c r="AC14" s="15">
        <f t="shared" si="0"/>
        <v>152.80000000000001</v>
      </c>
      <c r="AD14" s="15">
        <f t="shared" si="0"/>
        <v>154.35</v>
      </c>
    </row>
    <row r="15" spans="1:30" s="3" customFormat="1" ht="15" customHeight="1" x14ac:dyDescent="0.2">
      <c r="A15" s="13" t="s">
        <v>2</v>
      </c>
      <c r="B15" s="60" t="s">
        <v>52</v>
      </c>
      <c r="C15" s="14">
        <v>24</v>
      </c>
      <c r="D15" s="14"/>
      <c r="E15" s="15">
        <f t="shared" ref="E15:AD15" si="1">TRUNC((E13)/($C$15*$J$12)*20+0.5)/20</f>
        <v>104.9</v>
      </c>
      <c r="F15" s="15">
        <f t="shared" si="1"/>
        <v>107</v>
      </c>
      <c r="G15" s="15">
        <f t="shared" si="1"/>
        <v>109.1</v>
      </c>
      <c r="H15" s="15">
        <f t="shared" si="1"/>
        <v>111.2</v>
      </c>
      <c r="I15" s="15">
        <f t="shared" si="1"/>
        <v>113.3</v>
      </c>
      <c r="J15" s="15">
        <f t="shared" si="1"/>
        <v>115.2</v>
      </c>
      <c r="K15" s="15">
        <f t="shared" si="1"/>
        <v>117.1</v>
      </c>
      <c r="L15" s="15">
        <f t="shared" si="1"/>
        <v>118.95</v>
      </c>
      <c r="M15" s="15">
        <f t="shared" si="1"/>
        <v>120.85</v>
      </c>
      <c r="N15" s="15">
        <f t="shared" si="1"/>
        <v>122.75</v>
      </c>
      <c r="O15" s="15">
        <f t="shared" si="1"/>
        <v>124.65</v>
      </c>
      <c r="P15" s="15">
        <f t="shared" si="1"/>
        <v>126.3</v>
      </c>
      <c r="Q15" s="15">
        <f t="shared" si="1"/>
        <v>128</v>
      </c>
      <c r="R15" s="15">
        <f t="shared" si="1"/>
        <v>129.65</v>
      </c>
      <c r="S15" s="15">
        <f t="shared" si="1"/>
        <v>131.35</v>
      </c>
      <c r="T15" s="15">
        <f t="shared" si="1"/>
        <v>133</v>
      </c>
      <c r="U15" s="15">
        <f t="shared" si="1"/>
        <v>134.69999999999999</v>
      </c>
      <c r="V15" s="15">
        <f t="shared" si="1"/>
        <v>136.15</v>
      </c>
      <c r="W15" s="15">
        <f t="shared" si="1"/>
        <v>137.65</v>
      </c>
      <c r="X15" s="15">
        <f t="shared" si="1"/>
        <v>139.1</v>
      </c>
      <c r="Y15" s="15">
        <f t="shared" si="1"/>
        <v>140.6</v>
      </c>
      <c r="Z15" s="15">
        <f t="shared" si="1"/>
        <v>142.05000000000001</v>
      </c>
      <c r="AA15" s="15">
        <f t="shared" si="1"/>
        <v>143.5</v>
      </c>
      <c r="AB15" s="15">
        <f t="shared" si="1"/>
        <v>145</v>
      </c>
      <c r="AC15" s="15">
        <f t="shared" si="1"/>
        <v>146.44999999999999</v>
      </c>
      <c r="AD15" s="15">
        <f t="shared" si="1"/>
        <v>147.9</v>
      </c>
    </row>
    <row r="16" spans="1:30" s="3" customFormat="1" ht="15" customHeight="1" x14ac:dyDescent="0.2">
      <c r="A16" s="13" t="s">
        <v>2</v>
      </c>
      <c r="B16" s="60" t="s">
        <v>52</v>
      </c>
      <c r="C16" s="14">
        <v>27</v>
      </c>
      <c r="D16" s="14"/>
      <c r="E16" s="15">
        <f t="shared" ref="E16:AD16" si="2">TRUNC((E13)/($C$16*$J$12)*20+0.5)/20</f>
        <v>93.25</v>
      </c>
      <c r="F16" s="15">
        <f t="shared" si="2"/>
        <v>95.1</v>
      </c>
      <c r="G16" s="15">
        <f t="shared" si="2"/>
        <v>97</v>
      </c>
      <c r="H16" s="15">
        <f t="shared" si="2"/>
        <v>98.85</v>
      </c>
      <c r="I16" s="15">
        <f t="shared" si="2"/>
        <v>100.7</v>
      </c>
      <c r="J16" s="15">
        <f t="shared" si="2"/>
        <v>102.4</v>
      </c>
      <c r="K16" s="15">
        <f t="shared" si="2"/>
        <v>104.05</v>
      </c>
      <c r="L16" s="15">
        <f t="shared" si="2"/>
        <v>105.75</v>
      </c>
      <c r="M16" s="15">
        <f t="shared" si="2"/>
        <v>107.4</v>
      </c>
      <c r="N16" s="15">
        <f t="shared" si="2"/>
        <v>109.1</v>
      </c>
      <c r="O16" s="15">
        <f t="shared" si="2"/>
        <v>110.8</v>
      </c>
      <c r="P16" s="15">
        <f t="shared" si="2"/>
        <v>112.25</v>
      </c>
      <c r="Q16" s="15">
        <f t="shared" si="2"/>
        <v>113.75</v>
      </c>
      <c r="R16" s="15">
        <f t="shared" si="2"/>
        <v>115.25</v>
      </c>
      <c r="S16" s="15">
        <f t="shared" si="2"/>
        <v>116.75</v>
      </c>
      <c r="T16" s="15">
        <f t="shared" si="2"/>
        <v>118.25</v>
      </c>
      <c r="U16" s="15">
        <f t="shared" si="2"/>
        <v>119.75</v>
      </c>
      <c r="V16" s="15">
        <f t="shared" si="2"/>
        <v>121.05</v>
      </c>
      <c r="W16" s="15">
        <f t="shared" si="2"/>
        <v>122.35</v>
      </c>
      <c r="X16" s="15">
        <f t="shared" si="2"/>
        <v>123.65</v>
      </c>
      <c r="Y16" s="15">
        <f t="shared" si="2"/>
        <v>124.95</v>
      </c>
      <c r="Z16" s="15">
        <f t="shared" si="2"/>
        <v>126.25</v>
      </c>
      <c r="AA16" s="15">
        <f t="shared" si="2"/>
        <v>127.55</v>
      </c>
      <c r="AB16" s="15">
        <f t="shared" si="2"/>
        <v>128.85</v>
      </c>
      <c r="AC16" s="15">
        <f t="shared" si="2"/>
        <v>130.19999999999999</v>
      </c>
      <c r="AD16" s="15">
        <f t="shared" si="2"/>
        <v>131.5</v>
      </c>
    </row>
    <row r="17" spans="1:30" s="3" customFormat="1" ht="15" customHeight="1" x14ac:dyDescent="0.2">
      <c r="A17" s="13" t="s">
        <v>2</v>
      </c>
      <c r="B17" s="60" t="s">
        <v>52</v>
      </c>
      <c r="C17" s="14">
        <v>28</v>
      </c>
      <c r="D17" s="14"/>
      <c r="E17" s="15">
        <f t="shared" ref="E17:AD17" si="3">TRUNC((E13)/($C$17*$J$12)*20+0.5)/20</f>
        <v>89.9</v>
      </c>
      <c r="F17" s="15">
        <f t="shared" si="3"/>
        <v>91.7</v>
      </c>
      <c r="G17" s="15">
        <f t="shared" si="3"/>
        <v>93.5</v>
      </c>
      <c r="H17" s="15">
        <f t="shared" si="3"/>
        <v>95.3</v>
      </c>
      <c r="I17" s="15">
        <f t="shared" si="3"/>
        <v>97.1</v>
      </c>
      <c r="J17" s="15">
        <f t="shared" si="3"/>
        <v>98.75</v>
      </c>
      <c r="K17" s="15">
        <f t="shared" si="3"/>
        <v>100.35</v>
      </c>
      <c r="L17" s="15">
        <f t="shared" si="3"/>
        <v>101.95</v>
      </c>
      <c r="M17" s="15">
        <f t="shared" si="3"/>
        <v>103.6</v>
      </c>
      <c r="N17" s="15">
        <f t="shared" si="3"/>
        <v>105.2</v>
      </c>
      <c r="O17" s="15">
        <f t="shared" si="3"/>
        <v>106.85</v>
      </c>
      <c r="P17" s="15">
        <f t="shared" si="3"/>
        <v>108.25</v>
      </c>
      <c r="Q17" s="15">
        <f t="shared" si="3"/>
        <v>109.7</v>
      </c>
      <c r="R17" s="15">
        <f t="shared" si="3"/>
        <v>111.15</v>
      </c>
      <c r="S17" s="15">
        <f t="shared" si="3"/>
        <v>112.6</v>
      </c>
      <c r="T17" s="15">
        <f t="shared" si="3"/>
        <v>114</v>
      </c>
      <c r="U17" s="15">
        <f t="shared" si="3"/>
        <v>115.45</v>
      </c>
      <c r="V17" s="15">
        <f t="shared" si="3"/>
        <v>116.7</v>
      </c>
      <c r="W17" s="15">
        <f t="shared" si="3"/>
        <v>118</v>
      </c>
      <c r="X17" s="15">
        <f t="shared" si="3"/>
        <v>119.25</v>
      </c>
      <c r="Y17" s="15">
        <f t="shared" si="3"/>
        <v>120.5</v>
      </c>
      <c r="Z17" s="15">
        <f t="shared" si="3"/>
        <v>121.75</v>
      </c>
      <c r="AA17" s="15">
        <f t="shared" si="3"/>
        <v>123</v>
      </c>
      <c r="AB17" s="15">
        <f t="shared" si="3"/>
        <v>124.25</v>
      </c>
      <c r="AC17" s="15">
        <f t="shared" si="3"/>
        <v>125.55</v>
      </c>
      <c r="AD17" s="15">
        <f t="shared" si="3"/>
        <v>126.8</v>
      </c>
    </row>
    <row r="18" spans="1:30" s="18" customFormat="1" ht="15" hidden="1" customHeight="1" x14ac:dyDescent="0.2">
      <c r="A18" s="45" t="s">
        <v>55</v>
      </c>
      <c r="B18" s="61"/>
      <c r="C18" s="46"/>
      <c r="D18" s="46"/>
      <c r="E18" s="10">
        <v>96239.45</v>
      </c>
      <c r="F18" s="10">
        <v>98164.4</v>
      </c>
      <c r="G18" s="10">
        <v>100088.75</v>
      </c>
      <c r="H18" s="10">
        <v>102013.7</v>
      </c>
      <c r="I18" s="10">
        <v>103938.7</v>
      </c>
      <c r="J18" s="10">
        <v>105670.55</v>
      </c>
      <c r="K18" s="10">
        <v>107403.1</v>
      </c>
      <c r="L18" s="10">
        <v>109135.65</v>
      </c>
      <c r="M18" s="10">
        <v>110867.55</v>
      </c>
      <c r="N18" s="10">
        <v>112600.05</v>
      </c>
      <c r="O18" s="10">
        <v>114332.6</v>
      </c>
      <c r="P18" s="10">
        <v>115872.05</v>
      </c>
      <c r="Q18" s="10">
        <v>117412.15</v>
      </c>
      <c r="R18" s="10">
        <v>118951.65</v>
      </c>
      <c r="S18" s="10">
        <v>120491.75</v>
      </c>
      <c r="T18" s="10">
        <v>122031.2</v>
      </c>
      <c r="U18" s="10">
        <v>123571.3</v>
      </c>
      <c r="V18" s="10">
        <v>124919</v>
      </c>
      <c r="W18" s="10">
        <v>126266</v>
      </c>
      <c r="X18" s="10">
        <v>127613.7</v>
      </c>
      <c r="Y18" s="10">
        <v>128960.7</v>
      </c>
      <c r="Z18" s="10">
        <v>130308.35</v>
      </c>
      <c r="AA18" s="10">
        <v>131655.4</v>
      </c>
      <c r="AB18" s="10">
        <v>133003.04999999999</v>
      </c>
      <c r="AC18" s="10">
        <v>134350.1</v>
      </c>
      <c r="AD18" s="10">
        <v>135697.75</v>
      </c>
    </row>
    <row r="19" spans="1:30" s="18" customFormat="1" ht="15" customHeight="1" x14ac:dyDescent="0.2">
      <c r="A19" s="13" t="s">
        <v>26</v>
      </c>
      <c r="B19" s="60" t="s">
        <v>53</v>
      </c>
      <c r="C19" s="14">
        <v>23</v>
      </c>
      <c r="D19" s="14"/>
      <c r="E19" s="15">
        <f>TRUNC((E18)/($C$19*$J$12)*20+0.5)/20</f>
        <v>107.3</v>
      </c>
      <c r="F19" s="15">
        <f t="shared" ref="F19:AD19" si="4">TRUNC((F18)/($C$19*$J$12)*20+0.5)/20</f>
        <v>109.45</v>
      </c>
      <c r="G19" s="15">
        <f t="shared" si="4"/>
        <v>111.6</v>
      </c>
      <c r="H19" s="15">
        <f t="shared" si="4"/>
        <v>113.75</v>
      </c>
      <c r="I19" s="15">
        <f t="shared" si="4"/>
        <v>115.85</v>
      </c>
      <c r="J19" s="15">
        <f t="shared" si="4"/>
        <v>117.8</v>
      </c>
      <c r="K19" s="15">
        <f t="shared" si="4"/>
        <v>119.75</v>
      </c>
      <c r="L19" s="15">
        <f t="shared" si="4"/>
        <v>121.65</v>
      </c>
      <c r="M19" s="15">
        <f t="shared" si="4"/>
        <v>123.6</v>
      </c>
      <c r="N19" s="15">
        <f t="shared" si="4"/>
        <v>125.55</v>
      </c>
      <c r="O19" s="15">
        <f t="shared" si="4"/>
        <v>127.45</v>
      </c>
      <c r="P19" s="15">
        <f t="shared" si="4"/>
        <v>129.19999999999999</v>
      </c>
      <c r="Q19" s="15">
        <f t="shared" si="4"/>
        <v>130.9</v>
      </c>
      <c r="R19" s="15">
        <f t="shared" si="4"/>
        <v>132.6</v>
      </c>
      <c r="S19" s="15">
        <f t="shared" si="4"/>
        <v>134.35</v>
      </c>
      <c r="T19" s="15">
        <f t="shared" si="4"/>
        <v>136.05000000000001</v>
      </c>
      <c r="U19" s="15">
        <f t="shared" si="4"/>
        <v>137.75</v>
      </c>
      <c r="V19" s="15">
        <f t="shared" si="4"/>
        <v>139.25</v>
      </c>
      <c r="W19" s="15">
        <f t="shared" si="4"/>
        <v>140.75</v>
      </c>
      <c r="X19" s="15">
        <f t="shared" si="4"/>
        <v>142.25</v>
      </c>
      <c r="Y19" s="15">
        <f t="shared" si="4"/>
        <v>143.75</v>
      </c>
      <c r="Z19" s="15">
        <f t="shared" si="4"/>
        <v>145.25</v>
      </c>
      <c r="AA19" s="15">
        <f t="shared" si="4"/>
        <v>146.75</v>
      </c>
      <c r="AB19" s="15">
        <f t="shared" si="4"/>
        <v>148.30000000000001</v>
      </c>
      <c r="AC19" s="15">
        <f t="shared" si="4"/>
        <v>149.80000000000001</v>
      </c>
      <c r="AD19" s="15">
        <f t="shared" si="4"/>
        <v>151.30000000000001</v>
      </c>
    </row>
    <row r="20" spans="1:30" s="3" customFormat="1" ht="15" customHeight="1" x14ac:dyDescent="0.2">
      <c r="A20" s="13" t="s">
        <v>26</v>
      </c>
      <c r="B20" s="60" t="s">
        <v>53</v>
      </c>
      <c r="C20" s="14">
        <v>24</v>
      </c>
      <c r="D20" s="14"/>
      <c r="E20" s="15">
        <f t="shared" ref="E20:AD20" si="5">TRUNC((E18)/($C$20*$J$12)*20+0.5)/20</f>
        <v>102.8</v>
      </c>
      <c r="F20" s="15">
        <f t="shared" si="5"/>
        <v>104.9</v>
      </c>
      <c r="G20" s="15">
        <f t="shared" si="5"/>
        <v>106.95</v>
      </c>
      <c r="H20" s="15">
        <f t="shared" si="5"/>
        <v>109</v>
      </c>
      <c r="I20" s="15">
        <f t="shared" si="5"/>
        <v>111.05</v>
      </c>
      <c r="J20" s="15">
        <f t="shared" si="5"/>
        <v>112.9</v>
      </c>
      <c r="K20" s="15">
        <f t="shared" si="5"/>
        <v>114.75</v>
      </c>
      <c r="L20" s="15">
        <f t="shared" si="5"/>
        <v>116.6</v>
      </c>
      <c r="M20" s="15">
        <f t="shared" si="5"/>
        <v>118.45</v>
      </c>
      <c r="N20" s="15">
        <f t="shared" si="5"/>
        <v>120.3</v>
      </c>
      <c r="O20" s="15">
        <f t="shared" si="5"/>
        <v>122.15</v>
      </c>
      <c r="P20" s="15">
        <f t="shared" si="5"/>
        <v>123.8</v>
      </c>
      <c r="Q20" s="15">
        <f t="shared" si="5"/>
        <v>125.45</v>
      </c>
      <c r="R20" s="15">
        <f t="shared" si="5"/>
        <v>127.1</v>
      </c>
      <c r="S20" s="15">
        <f t="shared" si="5"/>
        <v>128.75</v>
      </c>
      <c r="T20" s="15">
        <f t="shared" si="5"/>
        <v>130.4</v>
      </c>
      <c r="U20" s="15">
        <f t="shared" si="5"/>
        <v>132</v>
      </c>
      <c r="V20" s="15">
        <f t="shared" si="5"/>
        <v>133.44999999999999</v>
      </c>
      <c r="W20" s="15">
        <f t="shared" si="5"/>
        <v>134.9</v>
      </c>
      <c r="X20" s="15">
        <f t="shared" si="5"/>
        <v>136.35</v>
      </c>
      <c r="Y20" s="15">
        <f t="shared" si="5"/>
        <v>137.80000000000001</v>
      </c>
      <c r="Z20" s="15">
        <f t="shared" si="5"/>
        <v>139.19999999999999</v>
      </c>
      <c r="AA20" s="15">
        <f t="shared" si="5"/>
        <v>140.65</v>
      </c>
      <c r="AB20" s="15">
        <f t="shared" si="5"/>
        <v>142.1</v>
      </c>
      <c r="AC20" s="15">
        <f t="shared" si="5"/>
        <v>143.55000000000001</v>
      </c>
      <c r="AD20" s="15">
        <f t="shared" si="5"/>
        <v>145</v>
      </c>
    </row>
    <row r="21" spans="1:30" s="3" customFormat="1" ht="15" customHeight="1" x14ac:dyDescent="0.2">
      <c r="A21" s="13" t="s">
        <v>26</v>
      </c>
      <c r="B21" s="60" t="s">
        <v>53</v>
      </c>
      <c r="C21" s="14">
        <v>30</v>
      </c>
      <c r="D21" s="14"/>
      <c r="E21" s="15">
        <f t="shared" ref="E21:O21" si="6">TRUNC((E18)/($C$21*$J$12)*20+0.5)/20</f>
        <v>82.25</v>
      </c>
      <c r="F21" s="15">
        <f t="shared" si="6"/>
        <v>83.9</v>
      </c>
      <c r="G21" s="15">
        <f t="shared" si="6"/>
        <v>85.55</v>
      </c>
      <c r="H21" s="15">
        <f t="shared" si="6"/>
        <v>87.2</v>
      </c>
      <c r="I21" s="15">
        <f t="shared" si="6"/>
        <v>88.85</v>
      </c>
      <c r="J21" s="15">
        <f t="shared" si="6"/>
        <v>90.3</v>
      </c>
      <c r="K21" s="15">
        <f t="shared" si="6"/>
        <v>91.8</v>
      </c>
      <c r="L21" s="15">
        <f t="shared" si="6"/>
        <v>93.3</v>
      </c>
      <c r="M21" s="15">
        <f t="shared" si="6"/>
        <v>94.75</v>
      </c>
      <c r="N21" s="15">
        <f t="shared" si="6"/>
        <v>96.25</v>
      </c>
      <c r="O21" s="15">
        <f t="shared" si="6"/>
        <v>97.7</v>
      </c>
      <c r="P21" s="15">
        <f t="shared" ref="P21:AD21" si="7">TRUNC((P18)/($C$21*$J$12)*20+0.5)/20</f>
        <v>99.05</v>
      </c>
      <c r="Q21" s="15">
        <f t="shared" si="7"/>
        <v>100.35</v>
      </c>
      <c r="R21" s="15">
        <f t="shared" si="7"/>
        <v>101.65</v>
      </c>
      <c r="S21" s="15">
        <f t="shared" si="7"/>
        <v>103</v>
      </c>
      <c r="T21" s="15">
        <f t="shared" si="7"/>
        <v>104.3</v>
      </c>
      <c r="U21" s="15">
        <f t="shared" si="7"/>
        <v>105.6</v>
      </c>
      <c r="V21" s="15">
        <f t="shared" si="7"/>
        <v>106.75</v>
      </c>
      <c r="W21" s="15">
        <f t="shared" si="7"/>
        <v>107.9</v>
      </c>
      <c r="X21" s="15">
        <f t="shared" si="7"/>
        <v>109.05</v>
      </c>
      <c r="Y21" s="15">
        <f t="shared" si="7"/>
        <v>110.2</v>
      </c>
      <c r="Z21" s="15">
        <f t="shared" si="7"/>
        <v>111.35</v>
      </c>
      <c r="AA21" s="15">
        <f t="shared" si="7"/>
        <v>112.55</v>
      </c>
      <c r="AB21" s="15">
        <f t="shared" si="7"/>
        <v>113.7</v>
      </c>
      <c r="AC21" s="15">
        <f t="shared" si="7"/>
        <v>114.85</v>
      </c>
      <c r="AD21" s="15">
        <f t="shared" si="7"/>
        <v>116</v>
      </c>
    </row>
    <row r="22" spans="1:30" s="3" customFormat="1" ht="15" hidden="1" customHeight="1" x14ac:dyDescent="0.2">
      <c r="A22" s="8" t="s">
        <v>56</v>
      </c>
      <c r="B22" s="62"/>
      <c r="C22" s="9"/>
      <c r="D22" s="9"/>
      <c r="E22" s="10">
        <v>94285.3</v>
      </c>
      <c r="F22" s="10">
        <v>96171.4</v>
      </c>
      <c r="G22" s="10">
        <v>98056.85</v>
      </c>
      <c r="H22" s="10">
        <v>99942.3</v>
      </c>
      <c r="I22" s="10">
        <v>101828.4</v>
      </c>
      <c r="J22" s="10">
        <v>103525.3</v>
      </c>
      <c r="K22" s="10">
        <v>105222.2</v>
      </c>
      <c r="L22" s="10">
        <v>106919.75</v>
      </c>
      <c r="M22" s="10">
        <v>108616.65</v>
      </c>
      <c r="N22" s="10">
        <v>110314.2</v>
      </c>
      <c r="O22" s="10">
        <v>112011.1</v>
      </c>
      <c r="P22" s="10">
        <v>113519.45</v>
      </c>
      <c r="Q22" s="10">
        <v>115028.5</v>
      </c>
      <c r="R22" s="10">
        <v>116536.85</v>
      </c>
      <c r="S22" s="10">
        <v>118045.2</v>
      </c>
      <c r="T22" s="10">
        <v>119554.2</v>
      </c>
      <c r="U22" s="10">
        <v>121062.55</v>
      </c>
      <c r="V22" s="10">
        <v>122382.35</v>
      </c>
      <c r="W22" s="10">
        <v>123702.2</v>
      </c>
      <c r="X22" s="10">
        <v>125022.65</v>
      </c>
      <c r="Y22" s="10">
        <v>126342.45</v>
      </c>
      <c r="Z22" s="10">
        <v>127662.25</v>
      </c>
      <c r="AA22" s="10">
        <v>128982.75</v>
      </c>
      <c r="AB22" s="10">
        <v>130302.55</v>
      </c>
      <c r="AC22" s="10">
        <v>131622.35</v>
      </c>
      <c r="AD22" s="10">
        <v>132942.15</v>
      </c>
    </row>
    <row r="23" spans="1:30" s="3" customFormat="1" ht="15" customHeight="1" x14ac:dyDescent="0.2">
      <c r="A23" s="13" t="s">
        <v>15</v>
      </c>
      <c r="B23" s="60" t="s">
        <v>51</v>
      </c>
      <c r="C23" s="14">
        <v>23</v>
      </c>
      <c r="D23" s="14"/>
      <c r="E23" s="15">
        <f>TRUNC((E22)/($C$23*$J$12)*20+0.5)/20</f>
        <v>105.1</v>
      </c>
      <c r="F23" s="15">
        <f t="shared" ref="F23:AD23" si="8">TRUNC((F22)/($C$23*$J$12)*20+0.5)/20</f>
        <v>107.2</v>
      </c>
      <c r="G23" s="15">
        <f t="shared" si="8"/>
        <v>109.3</v>
      </c>
      <c r="H23" s="15">
        <f t="shared" si="8"/>
        <v>111.4</v>
      </c>
      <c r="I23" s="15">
        <f t="shared" si="8"/>
        <v>113.5</v>
      </c>
      <c r="J23" s="15">
        <f t="shared" si="8"/>
        <v>115.4</v>
      </c>
      <c r="K23" s="15">
        <f t="shared" si="8"/>
        <v>117.3</v>
      </c>
      <c r="L23" s="15">
        <f t="shared" si="8"/>
        <v>119.2</v>
      </c>
      <c r="M23" s="15">
        <f t="shared" si="8"/>
        <v>121.1</v>
      </c>
      <c r="N23" s="15">
        <f t="shared" si="8"/>
        <v>123</v>
      </c>
      <c r="O23" s="15">
        <f t="shared" si="8"/>
        <v>124.85</v>
      </c>
      <c r="P23" s="15">
        <f t="shared" si="8"/>
        <v>126.55</v>
      </c>
      <c r="Q23" s="15">
        <f t="shared" si="8"/>
        <v>128.25</v>
      </c>
      <c r="R23" s="15">
        <f t="shared" si="8"/>
        <v>129.9</v>
      </c>
      <c r="S23" s="15">
        <f t="shared" si="8"/>
        <v>131.6</v>
      </c>
      <c r="T23" s="15">
        <f t="shared" si="8"/>
        <v>133.30000000000001</v>
      </c>
      <c r="U23" s="15">
        <f t="shared" si="8"/>
        <v>134.94999999999999</v>
      </c>
      <c r="V23" s="15">
        <f t="shared" si="8"/>
        <v>136.44999999999999</v>
      </c>
      <c r="W23" s="15">
        <f t="shared" si="8"/>
        <v>137.9</v>
      </c>
      <c r="X23" s="15">
        <f t="shared" si="8"/>
        <v>139.4</v>
      </c>
      <c r="Y23" s="15">
        <f t="shared" si="8"/>
        <v>140.85</v>
      </c>
      <c r="Z23" s="15">
        <f t="shared" si="8"/>
        <v>142.30000000000001</v>
      </c>
      <c r="AA23" s="15">
        <f t="shared" si="8"/>
        <v>143.80000000000001</v>
      </c>
      <c r="AB23" s="15">
        <f t="shared" si="8"/>
        <v>145.25</v>
      </c>
      <c r="AC23" s="15">
        <f t="shared" si="8"/>
        <v>146.75</v>
      </c>
      <c r="AD23" s="15">
        <f t="shared" si="8"/>
        <v>148.19999999999999</v>
      </c>
    </row>
    <row r="24" spans="1:30" s="3" customFormat="1" ht="15" customHeight="1" x14ac:dyDescent="0.2">
      <c r="A24" s="13" t="s">
        <v>15</v>
      </c>
      <c r="B24" s="60" t="s">
        <v>51</v>
      </c>
      <c r="C24" s="14">
        <v>24</v>
      </c>
      <c r="D24" s="14"/>
      <c r="E24" s="15">
        <f t="shared" ref="E24:AD24" si="9">TRUNC((E22)/($C$24*$J$12)*20+0.5)/20</f>
        <v>100.75</v>
      </c>
      <c r="F24" s="15">
        <f t="shared" si="9"/>
        <v>102.75</v>
      </c>
      <c r="G24" s="15">
        <f t="shared" si="9"/>
        <v>104.75</v>
      </c>
      <c r="H24" s="15">
        <f t="shared" si="9"/>
        <v>106.8</v>
      </c>
      <c r="I24" s="15">
        <f t="shared" si="9"/>
        <v>108.8</v>
      </c>
      <c r="J24" s="15">
        <f t="shared" si="9"/>
        <v>110.6</v>
      </c>
      <c r="K24" s="15">
        <f t="shared" si="9"/>
        <v>112.4</v>
      </c>
      <c r="L24" s="15">
        <f t="shared" si="9"/>
        <v>114.25</v>
      </c>
      <c r="M24" s="15">
        <f t="shared" si="9"/>
        <v>116.05</v>
      </c>
      <c r="N24" s="15">
        <f t="shared" si="9"/>
        <v>117.85</v>
      </c>
      <c r="O24" s="15">
        <f t="shared" si="9"/>
        <v>119.65</v>
      </c>
      <c r="P24" s="15">
        <f t="shared" si="9"/>
        <v>121.3</v>
      </c>
      <c r="Q24" s="15">
        <f t="shared" si="9"/>
        <v>122.9</v>
      </c>
      <c r="R24" s="15">
        <f t="shared" si="9"/>
        <v>124.5</v>
      </c>
      <c r="S24" s="15">
        <f t="shared" si="9"/>
        <v>126.1</v>
      </c>
      <c r="T24" s="15">
        <f t="shared" si="9"/>
        <v>127.75</v>
      </c>
      <c r="U24" s="15">
        <f t="shared" si="9"/>
        <v>129.35</v>
      </c>
      <c r="V24" s="15">
        <f t="shared" si="9"/>
        <v>130.75</v>
      </c>
      <c r="W24" s="15">
        <f t="shared" si="9"/>
        <v>132.15</v>
      </c>
      <c r="X24" s="15">
        <f t="shared" si="9"/>
        <v>133.55000000000001</v>
      </c>
      <c r="Y24" s="15">
        <f t="shared" si="9"/>
        <v>135</v>
      </c>
      <c r="Z24" s="15">
        <f t="shared" si="9"/>
        <v>136.4</v>
      </c>
      <c r="AA24" s="15">
        <f t="shared" si="9"/>
        <v>137.80000000000001</v>
      </c>
      <c r="AB24" s="15">
        <f t="shared" si="9"/>
        <v>139.19999999999999</v>
      </c>
      <c r="AC24" s="15">
        <f t="shared" si="9"/>
        <v>140.6</v>
      </c>
      <c r="AD24" s="15">
        <f t="shared" si="9"/>
        <v>142.05000000000001</v>
      </c>
    </row>
    <row r="25" spans="1:30" s="3" customFormat="1" ht="15" customHeight="1" x14ac:dyDescent="0.2">
      <c r="A25" s="13" t="s">
        <v>16</v>
      </c>
      <c r="B25" s="60" t="s">
        <v>51</v>
      </c>
      <c r="C25" s="14">
        <v>27</v>
      </c>
      <c r="D25" s="14"/>
      <c r="E25" s="15">
        <f t="shared" ref="E25:O25" si="10">TRUNC((E22)/($C$25*$J$12)*20+0.5)/20</f>
        <v>89.55</v>
      </c>
      <c r="F25" s="15">
        <f t="shared" si="10"/>
        <v>91.35</v>
      </c>
      <c r="G25" s="15">
        <f t="shared" si="10"/>
        <v>93.1</v>
      </c>
      <c r="H25" s="15">
        <f t="shared" si="10"/>
        <v>94.9</v>
      </c>
      <c r="I25" s="15">
        <f t="shared" si="10"/>
        <v>96.7</v>
      </c>
      <c r="J25" s="15">
        <f t="shared" si="10"/>
        <v>98.3</v>
      </c>
      <c r="K25" s="15">
        <f t="shared" si="10"/>
        <v>99.95</v>
      </c>
      <c r="L25" s="15">
        <f t="shared" si="10"/>
        <v>101.55</v>
      </c>
      <c r="M25" s="15">
        <f t="shared" si="10"/>
        <v>103.15</v>
      </c>
      <c r="N25" s="15">
        <f t="shared" si="10"/>
        <v>104.75</v>
      </c>
      <c r="O25" s="15">
        <f t="shared" si="10"/>
        <v>106.35</v>
      </c>
      <c r="P25" s="15">
        <f t="shared" ref="P25:AD25" si="11">TRUNC((P22)/($C$25*$J$12)*20+0.5)/20</f>
        <v>107.8</v>
      </c>
      <c r="Q25" s="15">
        <f t="shared" si="11"/>
        <v>109.25</v>
      </c>
      <c r="R25" s="15">
        <f t="shared" si="11"/>
        <v>110.65</v>
      </c>
      <c r="S25" s="15">
        <f t="shared" si="11"/>
        <v>112.1</v>
      </c>
      <c r="T25" s="15">
        <f t="shared" si="11"/>
        <v>113.55</v>
      </c>
      <c r="U25" s="15">
        <f t="shared" si="11"/>
        <v>114.95</v>
      </c>
      <c r="V25" s="15">
        <f t="shared" si="11"/>
        <v>116.2</v>
      </c>
      <c r="W25" s="15">
        <f t="shared" si="11"/>
        <v>117.5</v>
      </c>
      <c r="X25" s="15">
        <f t="shared" si="11"/>
        <v>118.75</v>
      </c>
      <c r="Y25" s="15">
        <f t="shared" si="11"/>
        <v>120</v>
      </c>
      <c r="Z25" s="15">
        <f t="shared" si="11"/>
        <v>121.25</v>
      </c>
      <c r="AA25" s="15">
        <f t="shared" si="11"/>
        <v>122.5</v>
      </c>
      <c r="AB25" s="15">
        <f t="shared" si="11"/>
        <v>123.75</v>
      </c>
      <c r="AC25" s="15">
        <f t="shared" si="11"/>
        <v>125</v>
      </c>
      <c r="AD25" s="15">
        <f t="shared" si="11"/>
        <v>126.25</v>
      </c>
    </row>
    <row r="26" spans="1:30" s="7" customFormat="1" ht="15" customHeight="1" x14ac:dyDescent="0.2">
      <c r="A26" s="13" t="s">
        <v>16</v>
      </c>
      <c r="B26" s="60" t="s">
        <v>51</v>
      </c>
      <c r="C26" s="14">
        <v>28</v>
      </c>
      <c r="D26" s="14"/>
      <c r="E26" s="15">
        <f t="shared" ref="E26:O26" si="12">TRUNC((E22)/($C$26*$J$12)*20+0.5)/20</f>
        <v>86.35</v>
      </c>
      <c r="F26" s="15">
        <f t="shared" si="12"/>
        <v>88.05</v>
      </c>
      <c r="G26" s="15">
        <f t="shared" si="12"/>
        <v>89.8</v>
      </c>
      <c r="H26" s="15">
        <f t="shared" si="12"/>
        <v>91.5</v>
      </c>
      <c r="I26" s="15">
        <f t="shared" si="12"/>
        <v>93.25</v>
      </c>
      <c r="J26" s="15">
        <f t="shared" si="12"/>
        <v>94.8</v>
      </c>
      <c r="K26" s="15">
        <f t="shared" si="12"/>
        <v>96.35</v>
      </c>
      <c r="L26" s="15">
        <f t="shared" si="12"/>
        <v>97.9</v>
      </c>
      <c r="M26" s="15">
        <f t="shared" si="12"/>
        <v>99.45</v>
      </c>
      <c r="N26" s="15">
        <f t="shared" si="12"/>
        <v>101</v>
      </c>
      <c r="O26" s="15">
        <f t="shared" si="12"/>
        <v>102.55</v>
      </c>
      <c r="P26" s="15">
        <f t="shared" ref="P26:AD26" si="13">TRUNC((P22)/($C$26*$J$12)*20+0.5)/20</f>
        <v>103.95</v>
      </c>
      <c r="Q26" s="15">
        <f t="shared" si="13"/>
        <v>105.35</v>
      </c>
      <c r="R26" s="15">
        <f t="shared" si="13"/>
        <v>106.7</v>
      </c>
      <c r="S26" s="15">
        <f t="shared" si="13"/>
        <v>108.1</v>
      </c>
      <c r="T26" s="15">
        <f t="shared" si="13"/>
        <v>109.5</v>
      </c>
      <c r="U26" s="15">
        <f t="shared" si="13"/>
        <v>110.85</v>
      </c>
      <c r="V26" s="15">
        <f t="shared" si="13"/>
        <v>112.05</v>
      </c>
      <c r="W26" s="15">
        <f t="shared" si="13"/>
        <v>113.3</v>
      </c>
      <c r="X26" s="15">
        <f t="shared" si="13"/>
        <v>114.5</v>
      </c>
      <c r="Y26" s="15">
        <f t="shared" si="13"/>
        <v>115.7</v>
      </c>
      <c r="Z26" s="15">
        <f t="shared" si="13"/>
        <v>116.9</v>
      </c>
      <c r="AA26" s="15">
        <f t="shared" si="13"/>
        <v>118.1</v>
      </c>
      <c r="AB26" s="15">
        <f t="shared" si="13"/>
        <v>119.3</v>
      </c>
      <c r="AC26" s="15">
        <f t="shared" si="13"/>
        <v>120.55</v>
      </c>
      <c r="AD26" s="15">
        <f t="shared" si="13"/>
        <v>121.75</v>
      </c>
    </row>
    <row r="27" spans="1:30" s="3" customFormat="1" ht="15" hidden="1" customHeight="1" x14ac:dyDescent="0.2">
      <c r="A27" s="8" t="s">
        <v>57</v>
      </c>
      <c r="B27" s="62"/>
      <c r="C27" s="9"/>
      <c r="D27" s="9"/>
      <c r="E27" s="10">
        <v>92331.199999999997</v>
      </c>
      <c r="F27" s="10">
        <v>94178.4</v>
      </c>
      <c r="G27" s="10">
        <v>96025</v>
      </c>
      <c r="H27" s="10">
        <v>97871.55</v>
      </c>
      <c r="I27" s="10">
        <v>99718.15</v>
      </c>
      <c r="J27" s="10">
        <v>101380.05</v>
      </c>
      <c r="K27" s="10">
        <v>103041.95</v>
      </c>
      <c r="L27" s="10">
        <v>104703.85</v>
      </c>
      <c r="M27" s="10">
        <v>106365.8</v>
      </c>
      <c r="N27" s="10">
        <v>108027.7</v>
      </c>
      <c r="O27" s="10">
        <v>109689.60000000001</v>
      </c>
      <c r="P27" s="10">
        <v>111166.85</v>
      </c>
      <c r="Q27" s="10">
        <v>112644.15</v>
      </c>
      <c r="R27" s="10">
        <v>114122.05</v>
      </c>
      <c r="S27" s="10">
        <v>115599.3</v>
      </c>
      <c r="T27" s="10">
        <v>117076.55</v>
      </c>
      <c r="U27" s="10">
        <v>118553.8</v>
      </c>
      <c r="V27" s="10">
        <v>119846.39999999999</v>
      </c>
      <c r="W27" s="10">
        <v>121139</v>
      </c>
      <c r="X27" s="10">
        <v>122431.6</v>
      </c>
      <c r="Y27" s="10">
        <v>123724.2</v>
      </c>
      <c r="Z27" s="10">
        <v>125016.8</v>
      </c>
      <c r="AA27" s="10">
        <v>126309.4</v>
      </c>
      <c r="AB27" s="10">
        <v>127602</v>
      </c>
      <c r="AC27" s="10">
        <v>128894.6</v>
      </c>
      <c r="AD27" s="10">
        <v>130187.2</v>
      </c>
    </row>
    <row r="28" spans="1:30" s="3" customFormat="1" ht="15" customHeight="1" x14ac:dyDescent="0.2">
      <c r="A28" s="16" t="s">
        <v>3</v>
      </c>
      <c r="B28" s="63" t="s">
        <v>50</v>
      </c>
      <c r="C28" s="17">
        <v>23</v>
      </c>
      <c r="D28" s="17"/>
      <c r="E28" s="15">
        <f>TRUNC((E27)/($C$28*$J$12)*20+0.5)/20</f>
        <v>102.95</v>
      </c>
      <c r="F28" s="15">
        <f t="shared" ref="F28:AD28" si="14">TRUNC((F27)/($C$28*$J$12)*20+0.5)/20</f>
        <v>105</v>
      </c>
      <c r="G28" s="15">
        <f t="shared" si="14"/>
        <v>107.05</v>
      </c>
      <c r="H28" s="15">
        <f t="shared" si="14"/>
        <v>109.1</v>
      </c>
      <c r="I28" s="15">
        <f t="shared" si="14"/>
        <v>111.15</v>
      </c>
      <c r="J28" s="15">
        <f t="shared" si="14"/>
        <v>113</v>
      </c>
      <c r="K28" s="15">
        <f t="shared" si="14"/>
        <v>114.85</v>
      </c>
      <c r="L28" s="15">
        <f t="shared" si="14"/>
        <v>116.75</v>
      </c>
      <c r="M28" s="15">
        <f t="shared" si="14"/>
        <v>118.6</v>
      </c>
      <c r="N28" s="15">
        <f t="shared" si="14"/>
        <v>120.45</v>
      </c>
      <c r="O28" s="15">
        <f t="shared" si="14"/>
        <v>122.3</v>
      </c>
      <c r="P28" s="15">
        <f t="shared" si="14"/>
        <v>123.95</v>
      </c>
      <c r="Q28" s="15">
        <f t="shared" si="14"/>
        <v>125.6</v>
      </c>
      <c r="R28" s="15">
        <f t="shared" si="14"/>
        <v>127.25</v>
      </c>
      <c r="S28" s="15">
        <f t="shared" si="14"/>
        <v>128.85</v>
      </c>
      <c r="T28" s="15">
        <f t="shared" si="14"/>
        <v>130.5</v>
      </c>
      <c r="U28" s="15">
        <f t="shared" si="14"/>
        <v>132.15</v>
      </c>
      <c r="V28" s="15">
        <f t="shared" si="14"/>
        <v>133.6</v>
      </c>
      <c r="W28" s="15">
        <f t="shared" si="14"/>
        <v>135.05000000000001</v>
      </c>
      <c r="X28" s="15">
        <f t="shared" si="14"/>
        <v>136.5</v>
      </c>
      <c r="Y28" s="15">
        <f t="shared" si="14"/>
        <v>137.94999999999999</v>
      </c>
      <c r="Z28" s="15">
        <f t="shared" si="14"/>
        <v>139.35</v>
      </c>
      <c r="AA28" s="15">
        <f t="shared" si="14"/>
        <v>140.80000000000001</v>
      </c>
      <c r="AB28" s="15">
        <f t="shared" si="14"/>
        <v>142.25</v>
      </c>
      <c r="AC28" s="15">
        <f t="shared" si="14"/>
        <v>143.69999999999999</v>
      </c>
      <c r="AD28" s="15">
        <f t="shared" si="14"/>
        <v>145.15</v>
      </c>
    </row>
    <row r="29" spans="1:30" s="18" customFormat="1" ht="15" customHeight="1" x14ac:dyDescent="0.2">
      <c r="A29" s="16" t="s">
        <v>3</v>
      </c>
      <c r="B29" s="63" t="s">
        <v>50</v>
      </c>
      <c r="C29" s="17">
        <v>24</v>
      </c>
      <c r="D29" s="17"/>
      <c r="E29" s="15">
        <f t="shared" ref="E29:AD29" si="15">TRUNC((E27)/($C$29*$J$12)*20+0.5)/20</f>
        <v>98.65</v>
      </c>
      <c r="F29" s="15">
        <f t="shared" si="15"/>
        <v>100.6</v>
      </c>
      <c r="G29" s="15">
        <f t="shared" si="15"/>
        <v>102.6</v>
      </c>
      <c r="H29" s="15">
        <f t="shared" si="15"/>
        <v>104.55</v>
      </c>
      <c r="I29" s="15">
        <f t="shared" si="15"/>
        <v>106.55</v>
      </c>
      <c r="J29" s="15">
        <f t="shared" si="15"/>
        <v>108.3</v>
      </c>
      <c r="K29" s="15">
        <f t="shared" si="15"/>
        <v>110.1</v>
      </c>
      <c r="L29" s="15">
        <f t="shared" si="15"/>
        <v>111.85</v>
      </c>
      <c r="M29" s="15">
        <f t="shared" si="15"/>
        <v>113.65</v>
      </c>
      <c r="N29" s="15">
        <f t="shared" si="15"/>
        <v>115.4</v>
      </c>
      <c r="O29" s="15">
        <f t="shared" si="15"/>
        <v>117.2</v>
      </c>
      <c r="P29" s="15">
        <f t="shared" si="15"/>
        <v>118.75</v>
      </c>
      <c r="Q29" s="15">
        <f t="shared" si="15"/>
        <v>120.35</v>
      </c>
      <c r="R29" s="15">
        <f t="shared" si="15"/>
        <v>121.95</v>
      </c>
      <c r="S29" s="15">
        <f t="shared" si="15"/>
        <v>123.5</v>
      </c>
      <c r="T29" s="15">
        <f t="shared" si="15"/>
        <v>125.1</v>
      </c>
      <c r="U29" s="15">
        <f t="shared" si="15"/>
        <v>126.65</v>
      </c>
      <c r="V29" s="15">
        <f t="shared" si="15"/>
        <v>128.05000000000001</v>
      </c>
      <c r="W29" s="15">
        <f t="shared" si="15"/>
        <v>129.4</v>
      </c>
      <c r="X29" s="15">
        <f t="shared" si="15"/>
        <v>130.80000000000001</v>
      </c>
      <c r="Y29" s="15">
        <f t="shared" si="15"/>
        <v>132.19999999999999</v>
      </c>
      <c r="Z29" s="15">
        <f t="shared" si="15"/>
        <v>133.55000000000001</v>
      </c>
      <c r="AA29" s="15">
        <f t="shared" si="15"/>
        <v>134.94999999999999</v>
      </c>
      <c r="AB29" s="15">
        <f t="shared" si="15"/>
        <v>136.35</v>
      </c>
      <c r="AC29" s="15">
        <f t="shared" si="15"/>
        <v>137.69999999999999</v>
      </c>
      <c r="AD29" s="15">
        <f t="shared" si="15"/>
        <v>139.1</v>
      </c>
    </row>
    <row r="30" spans="1:30" s="3" customFormat="1" ht="15" customHeight="1" x14ac:dyDescent="0.2">
      <c r="A30" s="13" t="s">
        <v>3</v>
      </c>
      <c r="B30" s="60" t="s">
        <v>50</v>
      </c>
      <c r="C30" s="14">
        <v>27</v>
      </c>
      <c r="D30" s="14"/>
      <c r="E30" s="15">
        <f t="shared" ref="E30:O30" si="16">TRUNC((E27)/($C$30*$J$12)*20+0.5)/20</f>
        <v>87.7</v>
      </c>
      <c r="F30" s="15">
        <f t="shared" si="16"/>
        <v>89.45</v>
      </c>
      <c r="G30" s="15">
        <f t="shared" si="16"/>
        <v>91.2</v>
      </c>
      <c r="H30" s="15">
        <f t="shared" si="16"/>
        <v>92.95</v>
      </c>
      <c r="I30" s="15">
        <f t="shared" si="16"/>
        <v>94.7</v>
      </c>
      <c r="J30" s="15">
        <f t="shared" si="16"/>
        <v>96.3</v>
      </c>
      <c r="K30" s="15">
        <f t="shared" si="16"/>
        <v>97.85</v>
      </c>
      <c r="L30" s="15">
        <f t="shared" si="16"/>
        <v>99.45</v>
      </c>
      <c r="M30" s="15">
        <f t="shared" si="16"/>
        <v>101</v>
      </c>
      <c r="N30" s="15">
        <f t="shared" si="16"/>
        <v>102.6</v>
      </c>
      <c r="O30" s="15">
        <f t="shared" si="16"/>
        <v>104.15</v>
      </c>
      <c r="P30" s="15">
        <f t="shared" ref="P30:AD30" si="17">TRUNC((P27)/($C$30*$J$12)*20+0.5)/20</f>
        <v>105.55</v>
      </c>
      <c r="Q30" s="15">
        <f t="shared" si="17"/>
        <v>106.95</v>
      </c>
      <c r="R30" s="15">
        <f t="shared" si="17"/>
        <v>108.4</v>
      </c>
      <c r="S30" s="15">
        <f t="shared" si="17"/>
        <v>109.8</v>
      </c>
      <c r="T30" s="15">
        <f t="shared" si="17"/>
        <v>111.2</v>
      </c>
      <c r="U30" s="15">
        <f t="shared" si="17"/>
        <v>112.6</v>
      </c>
      <c r="V30" s="15">
        <f t="shared" si="17"/>
        <v>113.8</v>
      </c>
      <c r="W30" s="15">
        <f t="shared" si="17"/>
        <v>115.05</v>
      </c>
      <c r="X30" s="15">
        <f t="shared" si="17"/>
        <v>116.25</v>
      </c>
      <c r="Y30" s="15">
        <f t="shared" si="17"/>
        <v>117.5</v>
      </c>
      <c r="Z30" s="15">
        <f t="shared" si="17"/>
        <v>118.7</v>
      </c>
      <c r="AA30" s="15">
        <f t="shared" si="17"/>
        <v>119.95</v>
      </c>
      <c r="AB30" s="15">
        <f t="shared" si="17"/>
        <v>121.2</v>
      </c>
      <c r="AC30" s="15">
        <f t="shared" si="17"/>
        <v>122.4</v>
      </c>
      <c r="AD30" s="15">
        <f t="shared" si="17"/>
        <v>123.65</v>
      </c>
    </row>
    <row r="31" spans="1:30" s="3" customFormat="1" ht="15" customHeight="1" x14ac:dyDescent="0.2">
      <c r="A31" s="13" t="s">
        <v>3</v>
      </c>
      <c r="B31" s="60" t="s">
        <v>50</v>
      </c>
      <c r="C31" s="14">
        <v>28</v>
      </c>
      <c r="D31" s="14"/>
      <c r="E31" s="15">
        <f t="shared" ref="E31:O31" si="18">TRUNC((E27)/($C$31*$J$12)*20+0.5)/20</f>
        <v>84.55</v>
      </c>
      <c r="F31" s="15">
        <f t="shared" si="18"/>
        <v>86.25</v>
      </c>
      <c r="G31" s="15">
        <f t="shared" si="18"/>
        <v>87.95</v>
      </c>
      <c r="H31" s="15">
        <f t="shared" si="18"/>
        <v>89.65</v>
      </c>
      <c r="I31" s="15">
        <f t="shared" si="18"/>
        <v>91.3</v>
      </c>
      <c r="J31" s="15">
        <f t="shared" si="18"/>
        <v>92.85</v>
      </c>
      <c r="K31" s="15">
        <f t="shared" si="18"/>
        <v>94.35</v>
      </c>
      <c r="L31" s="15">
        <f t="shared" si="18"/>
        <v>95.9</v>
      </c>
      <c r="M31" s="15">
        <f t="shared" si="18"/>
        <v>97.4</v>
      </c>
      <c r="N31" s="15">
        <f t="shared" si="18"/>
        <v>98.95</v>
      </c>
      <c r="O31" s="15">
        <f t="shared" si="18"/>
        <v>100.45</v>
      </c>
      <c r="P31" s="15">
        <f t="shared" ref="P31:AD31" si="19">TRUNC((P27)/($C$31*$J$12)*20+0.5)/20</f>
        <v>101.8</v>
      </c>
      <c r="Q31" s="15">
        <f t="shared" si="19"/>
        <v>103.15</v>
      </c>
      <c r="R31" s="15">
        <f t="shared" si="19"/>
        <v>104.5</v>
      </c>
      <c r="S31" s="15">
        <f t="shared" si="19"/>
        <v>105.85</v>
      </c>
      <c r="T31" s="15">
        <f t="shared" si="19"/>
        <v>107.2</v>
      </c>
      <c r="U31" s="15">
        <f t="shared" si="19"/>
        <v>108.55</v>
      </c>
      <c r="V31" s="15">
        <f t="shared" si="19"/>
        <v>109.75</v>
      </c>
      <c r="W31" s="15">
        <f t="shared" si="19"/>
        <v>110.95</v>
      </c>
      <c r="X31" s="15">
        <f t="shared" si="19"/>
        <v>112.1</v>
      </c>
      <c r="Y31" s="15">
        <f t="shared" si="19"/>
        <v>113.3</v>
      </c>
      <c r="Z31" s="15">
        <f t="shared" si="19"/>
        <v>114.5</v>
      </c>
      <c r="AA31" s="15">
        <f t="shared" si="19"/>
        <v>115.65</v>
      </c>
      <c r="AB31" s="15">
        <f t="shared" si="19"/>
        <v>116.85</v>
      </c>
      <c r="AC31" s="15">
        <f t="shared" si="19"/>
        <v>118.05</v>
      </c>
      <c r="AD31" s="15">
        <f t="shared" si="19"/>
        <v>119.2</v>
      </c>
    </row>
    <row r="32" spans="1:30" s="3" customFormat="1" ht="15" customHeight="1" x14ac:dyDescent="0.2">
      <c r="A32" s="13" t="s">
        <v>3</v>
      </c>
      <c r="B32" s="60" t="s">
        <v>50</v>
      </c>
      <c r="C32" s="14">
        <v>50</v>
      </c>
      <c r="D32" s="14"/>
      <c r="E32" s="15">
        <f t="shared" ref="E32:O32" si="20">TRUNC((E27)/($C$32*$J$12)*20+0.5)/20</f>
        <v>47.35</v>
      </c>
      <c r="F32" s="15">
        <f t="shared" si="20"/>
        <v>48.3</v>
      </c>
      <c r="G32" s="15">
        <f t="shared" si="20"/>
        <v>49.25</v>
      </c>
      <c r="H32" s="15">
        <f t="shared" si="20"/>
        <v>50.2</v>
      </c>
      <c r="I32" s="15">
        <f t="shared" si="20"/>
        <v>51.15</v>
      </c>
      <c r="J32" s="15">
        <f t="shared" si="20"/>
        <v>52</v>
      </c>
      <c r="K32" s="15">
        <f t="shared" si="20"/>
        <v>52.85</v>
      </c>
      <c r="L32" s="15">
        <f t="shared" si="20"/>
        <v>53.7</v>
      </c>
      <c r="M32" s="15">
        <f t="shared" si="20"/>
        <v>54.55</v>
      </c>
      <c r="N32" s="15">
        <f t="shared" si="20"/>
        <v>55.4</v>
      </c>
      <c r="O32" s="15">
        <f t="shared" si="20"/>
        <v>56.25</v>
      </c>
      <c r="P32" s="15">
        <f t="shared" ref="P32:AD32" si="21">TRUNC((P27)/($C$32*$J$12)*20+0.5)/20</f>
        <v>57</v>
      </c>
      <c r="Q32" s="15">
        <f t="shared" si="21"/>
        <v>57.75</v>
      </c>
      <c r="R32" s="15">
        <f t="shared" si="21"/>
        <v>58.5</v>
      </c>
      <c r="S32" s="15">
        <f t="shared" si="21"/>
        <v>59.3</v>
      </c>
      <c r="T32" s="15">
        <f t="shared" si="21"/>
        <v>60.05</v>
      </c>
      <c r="U32" s="15">
        <f t="shared" si="21"/>
        <v>60.8</v>
      </c>
      <c r="V32" s="15">
        <f t="shared" si="21"/>
        <v>61.45</v>
      </c>
      <c r="W32" s="15">
        <f t="shared" si="21"/>
        <v>62.1</v>
      </c>
      <c r="X32" s="15">
        <f t="shared" si="21"/>
        <v>62.8</v>
      </c>
      <c r="Y32" s="15">
        <f t="shared" si="21"/>
        <v>63.45</v>
      </c>
      <c r="Z32" s="15">
        <f t="shared" si="21"/>
        <v>64.099999999999994</v>
      </c>
      <c r="AA32" s="15">
        <f t="shared" si="21"/>
        <v>64.75</v>
      </c>
      <c r="AB32" s="15">
        <f t="shared" si="21"/>
        <v>65.45</v>
      </c>
      <c r="AC32" s="15">
        <f t="shared" si="21"/>
        <v>66.099999999999994</v>
      </c>
      <c r="AD32" s="15">
        <f t="shared" si="21"/>
        <v>66.75</v>
      </c>
    </row>
    <row r="33" spans="1:30" s="3" customFormat="1" ht="15" hidden="1" customHeight="1" x14ac:dyDescent="0.2">
      <c r="A33" s="8" t="s">
        <v>71</v>
      </c>
      <c r="B33" s="62"/>
      <c r="C33" s="9"/>
      <c r="D33" s="9"/>
      <c r="E33" s="10">
        <v>90377.7</v>
      </c>
      <c r="F33" s="10">
        <v>92185.4</v>
      </c>
      <c r="G33" s="10">
        <v>93992.45</v>
      </c>
      <c r="H33" s="10">
        <v>95800.15</v>
      </c>
      <c r="I33" s="10">
        <v>97607.85</v>
      </c>
      <c r="J33" s="10">
        <v>99234.8</v>
      </c>
      <c r="K33" s="10">
        <v>100861.05</v>
      </c>
      <c r="L33" s="10">
        <v>102488</v>
      </c>
      <c r="M33" s="10">
        <v>104114.9</v>
      </c>
      <c r="N33" s="10">
        <v>105741.85</v>
      </c>
      <c r="O33" s="10">
        <v>107368.75</v>
      </c>
      <c r="P33" s="10">
        <v>108814.3</v>
      </c>
      <c r="Q33" s="10">
        <v>110260.45</v>
      </c>
      <c r="R33" s="10">
        <v>111706.6</v>
      </c>
      <c r="S33" s="10">
        <v>113152.75</v>
      </c>
      <c r="T33" s="10">
        <v>114598.9</v>
      </c>
      <c r="U33" s="10">
        <v>116045.05</v>
      </c>
      <c r="V33" s="10">
        <v>117309.8</v>
      </c>
      <c r="W33" s="10">
        <v>118575.2</v>
      </c>
      <c r="X33" s="10">
        <v>119840.6</v>
      </c>
      <c r="Y33" s="10">
        <v>121105.95</v>
      </c>
      <c r="Z33" s="10">
        <v>122371.35</v>
      </c>
      <c r="AA33" s="10">
        <v>123636.75</v>
      </c>
      <c r="AB33" s="10">
        <v>124901.5</v>
      </c>
      <c r="AC33" s="10">
        <v>126166.85</v>
      </c>
      <c r="AD33" s="10">
        <v>127432.25</v>
      </c>
    </row>
    <row r="34" spans="1:30" s="3" customFormat="1" ht="15" customHeight="1" x14ac:dyDescent="0.2">
      <c r="A34" s="16" t="s">
        <v>72</v>
      </c>
      <c r="B34" s="63" t="s">
        <v>73</v>
      </c>
      <c r="C34" s="17">
        <v>23</v>
      </c>
      <c r="D34" s="17"/>
      <c r="E34" s="15">
        <f>TRUNC((E33)/($C$34*$J$12)*20+0.5)/20</f>
        <v>100.75</v>
      </c>
      <c r="F34" s="15">
        <f>TRUNC((F33)/($C$34*$J$12)*20+0.5)/20</f>
        <v>102.75</v>
      </c>
      <c r="G34" s="15">
        <f t="shared" ref="G34:AD34" si="22">TRUNC((G33)/($C$34*$J$12)*20+0.5)/20</f>
        <v>104.8</v>
      </c>
      <c r="H34" s="15">
        <f t="shared" si="22"/>
        <v>106.8</v>
      </c>
      <c r="I34" s="15">
        <f t="shared" si="22"/>
        <v>108.8</v>
      </c>
      <c r="J34" s="15">
        <f t="shared" si="22"/>
        <v>110.65</v>
      </c>
      <c r="K34" s="15">
        <f t="shared" si="22"/>
        <v>112.45</v>
      </c>
      <c r="L34" s="15">
        <f t="shared" si="22"/>
        <v>114.25</v>
      </c>
      <c r="M34" s="15">
        <f t="shared" si="22"/>
        <v>116.05</v>
      </c>
      <c r="N34" s="15">
        <f t="shared" si="22"/>
        <v>117.9</v>
      </c>
      <c r="O34" s="15">
        <f t="shared" si="22"/>
        <v>119.7</v>
      </c>
      <c r="P34" s="15">
        <f t="shared" si="22"/>
        <v>121.3</v>
      </c>
      <c r="Q34" s="15">
        <f t="shared" si="22"/>
        <v>122.9</v>
      </c>
      <c r="R34" s="15">
        <f t="shared" si="22"/>
        <v>124.55</v>
      </c>
      <c r="S34" s="15">
        <f t="shared" si="22"/>
        <v>126.15</v>
      </c>
      <c r="T34" s="15">
        <f t="shared" si="22"/>
        <v>127.75</v>
      </c>
      <c r="U34" s="15">
        <f t="shared" si="22"/>
        <v>129.35</v>
      </c>
      <c r="V34" s="15">
        <f t="shared" si="22"/>
        <v>130.80000000000001</v>
      </c>
      <c r="W34" s="15">
        <f t="shared" si="22"/>
        <v>132.19999999999999</v>
      </c>
      <c r="X34" s="15">
        <f t="shared" si="22"/>
        <v>133.6</v>
      </c>
      <c r="Y34" s="15">
        <f t="shared" si="22"/>
        <v>135</v>
      </c>
      <c r="Z34" s="15">
        <f t="shared" si="22"/>
        <v>136.4</v>
      </c>
      <c r="AA34" s="15">
        <f t="shared" si="22"/>
        <v>137.85</v>
      </c>
      <c r="AB34" s="15">
        <f t="shared" si="22"/>
        <v>139.25</v>
      </c>
      <c r="AC34" s="15">
        <f t="shared" si="22"/>
        <v>140.65</v>
      </c>
      <c r="AD34" s="15">
        <f t="shared" si="22"/>
        <v>142.05000000000001</v>
      </c>
    </row>
    <row r="35" spans="1:30" s="3" customFormat="1" ht="15" customHeight="1" x14ac:dyDescent="0.2">
      <c r="A35" s="16" t="s">
        <v>72</v>
      </c>
      <c r="B35" s="60" t="s">
        <v>73</v>
      </c>
      <c r="C35" s="14">
        <v>24</v>
      </c>
      <c r="D35" s="14"/>
      <c r="E35" s="15">
        <f>TRUNC((E33)/($C$35*$J$12)*20+0.5)/20</f>
        <v>96.55</v>
      </c>
      <c r="F35" s="15">
        <f>TRUNC((F33)/($C$35*$J$12)*20+0.5)/20</f>
        <v>98.5</v>
      </c>
      <c r="G35" s="15">
        <f t="shared" ref="G35:AD35" si="23">TRUNC((G33)/($C$35*$J$12)*20+0.5)/20</f>
        <v>100.4</v>
      </c>
      <c r="H35" s="15">
        <f t="shared" si="23"/>
        <v>102.35</v>
      </c>
      <c r="I35" s="15">
        <f t="shared" si="23"/>
        <v>104.3</v>
      </c>
      <c r="J35" s="15">
        <f t="shared" si="23"/>
        <v>106</v>
      </c>
      <c r="K35" s="15">
        <f t="shared" si="23"/>
        <v>107.75</v>
      </c>
      <c r="L35" s="15">
        <f t="shared" si="23"/>
        <v>109.5</v>
      </c>
      <c r="M35" s="15">
        <f t="shared" si="23"/>
        <v>111.25</v>
      </c>
      <c r="N35" s="15">
        <f t="shared" si="23"/>
        <v>112.95</v>
      </c>
      <c r="O35" s="15">
        <f t="shared" si="23"/>
        <v>114.7</v>
      </c>
      <c r="P35" s="15">
        <f t="shared" si="23"/>
        <v>116.25</v>
      </c>
      <c r="Q35" s="15">
        <f t="shared" si="23"/>
        <v>117.8</v>
      </c>
      <c r="R35" s="15">
        <f t="shared" si="23"/>
        <v>119.35</v>
      </c>
      <c r="S35" s="15">
        <f t="shared" si="23"/>
        <v>120.9</v>
      </c>
      <c r="T35" s="15">
        <f t="shared" si="23"/>
        <v>122.45</v>
      </c>
      <c r="U35" s="15">
        <f t="shared" si="23"/>
        <v>124</v>
      </c>
      <c r="V35" s="15">
        <f t="shared" si="23"/>
        <v>125.35</v>
      </c>
      <c r="W35" s="15">
        <f t="shared" si="23"/>
        <v>126.7</v>
      </c>
      <c r="X35" s="15">
        <f t="shared" si="23"/>
        <v>128.05000000000001</v>
      </c>
      <c r="Y35" s="15">
        <f t="shared" si="23"/>
        <v>129.4</v>
      </c>
      <c r="Z35" s="15">
        <f t="shared" si="23"/>
        <v>130.75</v>
      </c>
      <c r="AA35" s="15">
        <f t="shared" si="23"/>
        <v>132.1</v>
      </c>
      <c r="AB35" s="15">
        <f t="shared" si="23"/>
        <v>133.44999999999999</v>
      </c>
      <c r="AC35" s="15">
        <f t="shared" si="23"/>
        <v>134.80000000000001</v>
      </c>
      <c r="AD35" s="15">
        <f t="shared" si="23"/>
        <v>136.15</v>
      </c>
    </row>
    <row r="36" spans="1:30" s="3" customFormat="1" ht="15" hidden="1" customHeight="1" x14ac:dyDescent="0.2">
      <c r="A36" s="8" t="s">
        <v>58</v>
      </c>
      <c r="B36" s="62"/>
      <c r="C36" s="9"/>
      <c r="D36" s="9"/>
      <c r="E36" s="10">
        <v>88423.6</v>
      </c>
      <c r="F36" s="10">
        <v>90192.4</v>
      </c>
      <c r="G36" s="10">
        <v>91960.6</v>
      </c>
      <c r="H36" s="10">
        <v>93728.75</v>
      </c>
      <c r="I36" s="10">
        <v>95497.600000000006</v>
      </c>
      <c r="J36" s="10">
        <v>97088.85</v>
      </c>
      <c r="K36" s="10">
        <v>98680.8</v>
      </c>
      <c r="L36" s="10">
        <v>100272.1</v>
      </c>
      <c r="M36" s="10">
        <v>101864.05</v>
      </c>
      <c r="N36" s="10">
        <v>103455.35</v>
      </c>
      <c r="O36" s="10">
        <v>105047.25</v>
      </c>
      <c r="P36" s="10">
        <v>106462.35</v>
      </c>
      <c r="Q36" s="10">
        <v>107876.75</v>
      </c>
      <c r="R36" s="10">
        <v>109291.8</v>
      </c>
      <c r="S36" s="10">
        <v>110706.2</v>
      </c>
      <c r="T36" s="10">
        <v>112121.25</v>
      </c>
      <c r="U36" s="10">
        <v>113535.65</v>
      </c>
      <c r="V36" s="10">
        <v>114773.85</v>
      </c>
      <c r="W36" s="10">
        <v>116012</v>
      </c>
      <c r="X36" s="10">
        <v>117249.55</v>
      </c>
      <c r="Y36" s="10">
        <v>118487.7</v>
      </c>
      <c r="Z36" s="10">
        <v>119725.25</v>
      </c>
      <c r="AA36" s="10">
        <v>120963.4</v>
      </c>
      <c r="AB36" s="10">
        <v>122201.60000000001</v>
      </c>
      <c r="AC36" s="10">
        <v>123439.15</v>
      </c>
      <c r="AD36" s="54">
        <v>124677.3</v>
      </c>
    </row>
    <row r="37" spans="1:30" s="3" customFormat="1" ht="15" customHeight="1" x14ac:dyDescent="0.2">
      <c r="A37" s="13" t="s">
        <v>4</v>
      </c>
      <c r="B37" s="60" t="s">
        <v>49</v>
      </c>
      <c r="C37" s="14">
        <v>24</v>
      </c>
      <c r="D37" s="14"/>
      <c r="E37" s="15">
        <f t="shared" ref="E37:O37" si="24">TRUNC((E36)/($C$37*$J$12)*20+0.5)/20</f>
        <v>94.45</v>
      </c>
      <c r="F37" s="15">
        <f t="shared" si="24"/>
        <v>96.35</v>
      </c>
      <c r="G37" s="15">
        <f t="shared" si="24"/>
        <v>98.25</v>
      </c>
      <c r="H37" s="15">
        <f t="shared" si="24"/>
        <v>100.15</v>
      </c>
      <c r="I37" s="15">
        <f t="shared" si="24"/>
        <v>102.05</v>
      </c>
      <c r="J37" s="15">
        <f t="shared" si="24"/>
        <v>103.75</v>
      </c>
      <c r="K37" s="15">
        <f t="shared" si="24"/>
        <v>105.45</v>
      </c>
      <c r="L37" s="15">
        <f t="shared" si="24"/>
        <v>107.15</v>
      </c>
      <c r="M37" s="15">
        <f t="shared" si="24"/>
        <v>108.85</v>
      </c>
      <c r="N37" s="15">
        <f t="shared" si="24"/>
        <v>110.55</v>
      </c>
      <c r="O37" s="15">
        <f t="shared" si="24"/>
        <v>112.25</v>
      </c>
      <c r="P37" s="15">
        <f t="shared" ref="P37:AD37" si="25">TRUNC((P36)/($C$37*$J$12)*20+0.5)/20</f>
        <v>113.75</v>
      </c>
      <c r="Q37" s="15">
        <f t="shared" si="25"/>
        <v>115.25</v>
      </c>
      <c r="R37" s="15">
        <f t="shared" si="25"/>
        <v>116.75</v>
      </c>
      <c r="S37" s="15">
        <f t="shared" si="25"/>
        <v>118.3</v>
      </c>
      <c r="T37" s="15">
        <f t="shared" si="25"/>
        <v>119.8</v>
      </c>
      <c r="U37" s="15">
        <f t="shared" si="25"/>
        <v>121.3</v>
      </c>
      <c r="V37" s="15">
        <f t="shared" si="25"/>
        <v>122.6</v>
      </c>
      <c r="W37" s="15">
        <f t="shared" si="25"/>
        <v>123.95</v>
      </c>
      <c r="X37" s="15">
        <f t="shared" si="25"/>
        <v>125.25</v>
      </c>
      <c r="Y37" s="15">
        <f t="shared" si="25"/>
        <v>126.6</v>
      </c>
      <c r="Z37" s="15">
        <f t="shared" si="25"/>
        <v>127.9</v>
      </c>
      <c r="AA37" s="15">
        <f t="shared" si="25"/>
        <v>129.25</v>
      </c>
      <c r="AB37" s="15">
        <f t="shared" si="25"/>
        <v>130.55000000000001</v>
      </c>
      <c r="AC37" s="15">
        <f t="shared" si="25"/>
        <v>131.9</v>
      </c>
      <c r="AD37" s="53">
        <f t="shared" si="25"/>
        <v>133.19999999999999</v>
      </c>
    </row>
    <row r="38" spans="1:30" s="7" customFormat="1" ht="15" customHeight="1" x14ac:dyDescent="0.2">
      <c r="A38" s="13" t="s">
        <v>4</v>
      </c>
      <c r="B38" s="60" t="s">
        <v>49</v>
      </c>
      <c r="C38" s="14">
        <v>28</v>
      </c>
      <c r="D38" s="14"/>
      <c r="E38" s="15">
        <f t="shared" ref="E38:O38" si="26">TRUNC((E36)/($C$38*$J$12)*20+0.5)/20</f>
        <v>80.95</v>
      </c>
      <c r="F38" s="15">
        <f t="shared" si="26"/>
        <v>82.6</v>
      </c>
      <c r="G38" s="15">
        <f t="shared" si="26"/>
        <v>84.2</v>
      </c>
      <c r="H38" s="15">
        <f t="shared" si="26"/>
        <v>85.85</v>
      </c>
      <c r="I38" s="15">
        <f t="shared" si="26"/>
        <v>87.45</v>
      </c>
      <c r="J38" s="15">
        <f t="shared" si="26"/>
        <v>88.9</v>
      </c>
      <c r="K38" s="15">
        <f t="shared" si="26"/>
        <v>90.35</v>
      </c>
      <c r="L38" s="15">
        <f t="shared" si="26"/>
        <v>91.8</v>
      </c>
      <c r="M38" s="15">
        <f t="shared" si="26"/>
        <v>93.3</v>
      </c>
      <c r="N38" s="15">
        <f t="shared" si="26"/>
        <v>94.75</v>
      </c>
      <c r="O38" s="15">
        <f t="shared" si="26"/>
        <v>96.2</v>
      </c>
      <c r="P38" s="15">
        <f t="shared" ref="P38:AD38" si="27">TRUNC((P36)/($C$38*$J$12)*20+0.5)/20</f>
        <v>97.5</v>
      </c>
      <c r="Q38" s="15">
        <f t="shared" si="27"/>
        <v>98.8</v>
      </c>
      <c r="R38" s="15">
        <f t="shared" si="27"/>
        <v>100.1</v>
      </c>
      <c r="S38" s="15">
        <f t="shared" si="27"/>
        <v>101.4</v>
      </c>
      <c r="T38" s="15">
        <f t="shared" si="27"/>
        <v>102.7</v>
      </c>
      <c r="U38" s="15">
        <f t="shared" si="27"/>
        <v>103.95</v>
      </c>
      <c r="V38" s="15">
        <f t="shared" si="27"/>
        <v>105.1</v>
      </c>
      <c r="W38" s="15">
        <f t="shared" si="27"/>
        <v>106.25</v>
      </c>
      <c r="X38" s="15">
        <f t="shared" si="27"/>
        <v>107.35</v>
      </c>
      <c r="Y38" s="15">
        <f t="shared" si="27"/>
        <v>108.5</v>
      </c>
      <c r="Z38" s="15">
        <f t="shared" si="27"/>
        <v>109.65</v>
      </c>
      <c r="AA38" s="15">
        <f t="shared" si="27"/>
        <v>110.75</v>
      </c>
      <c r="AB38" s="15">
        <f t="shared" si="27"/>
        <v>111.9</v>
      </c>
      <c r="AC38" s="15">
        <f t="shared" si="27"/>
        <v>113.05</v>
      </c>
      <c r="AD38" s="53">
        <f t="shared" si="27"/>
        <v>114.15</v>
      </c>
    </row>
    <row r="39" spans="1:30" s="7" customFormat="1" ht="15" customHeight="1" x14ac:dyDescent="0.2">
      <c r="A39" s="13" t="s">
        <v>4</v>
      </c>
      <c r="B39" s="60" t="s">
        <v>49</v>
      </c>
      <c r="C39" s="14">
        <v>30</v>
      </c>
      <c r="D39" s="14"/>
      <c r="E39" s="15">
        <f t="shared" ref="E39:O39" si="28">TRUNC((E36)/($C$39*$J$12)*20+0.5)/20</f>
        <v>75.599999999999994</v>
      </c>
      <c r="F39" s="15">
        <f t="shared" si="28"/>
        <v>77.099999999999994</v>
      </c>
      <c r="G39" s="15">
        <f t="shared" si="28"/>
        <v>78.599999999999994</v>
      </c>
      <c r="H39" s="15">
        <f t="shared" si="28"/>
        <v>80.099999999999994</v>
      </c>
      <c r="I39" s="15">
        <f t="shared" si="28"/>
        <v>81.599999999999994</v>
      </c>
      <c r="J39" s="15">
        <f t="shared" si="28"/>
        <v>83</v>
      </c>
      <c r="K39" s="15">
        <f t="shared" si="28"/>
        <v>84.35</v>
      </c>
      <c r="L39" s="15">
        <f t="shared" si="28"/>
        <v>85.7</v>
      </c>
      <c r="M39" s="15">
        <f t="shared" si="28"/>
        <v>87.05</v>
      </c>
      <c r="N39" s="15">
        <f t="shared" si="28"/>
        <v>88.4</v>
      </c>
      <c r="O39" s="15">
        <f t="shared" si="28"/>
        <v>89.8</v>
      </c>
      <c r="P39" s="15">
        <f t="shared" ref="P39:AD39" si="29">TRUNC((P36)/($C$39*$J$12)*20+0.5)/20</f>
        <v>91</v>
      </c>
      <c r="Q39" s="15">
        <f t="shared" si="29"/>
        <v>92.2</v>
      </c>
      <c r="R39" s="15">
        <f t="shared" si="29"/>
        <v>93.4</v>
      </c>
      <c r="S39" s="15">
        <f t="shared" si="29"/>
        <v>94.6</v>
      </c>
      <c r="T39" s="15">
        <f t="shared" si="29"/>
        <v>95.85</v>
      </c>
      <c r="U39" s="15">
        <f t="shared" si="29"/>
        <v>97.05</v>
      </c>
      <c r="V39" s="15">
        <f t="shared" si="29"/>
        <v>98.1</v>
      </c>
      <c r="W39" s="15">
        <f t="shared" si="29"/>
        <v>99.15</v>
      </c>
      <c r="X39" s="15">
        <f t="shared" si="29"/>
        <v>100.2</v>
      </c>
      <c r="Y39" s="15">
        <f t="shared" si="29"/>
        <v>101.25</v>
      </c>
      <c r="Z39" s="15">
        <f t="shared" si="29"/>
        <v>102.35</v>
      </c>
      <c r="AA39" s="15">
        <f t="shared" si="29"/>
        <v>103.4</v>
      </c>
      <c r="AB39" s="15">
        <f t="shared" si="29"/>
        <v>104.45</v>
      </c>
      <c r="AC39" s="15">
        <f t="shared" si="29"/>
        <v>105.5</v>
      </c>
      <c r="AD39" s="53">
        <f t="shared" si="29"/>
        <v>106.55</v>
      </c>
    </row>
    <row r="40" spans="1:30" s="3" customFormat="1" ht="15" customHeight="1" x14ac:dyDescent="0.2">
      <c r="A40" s="13" t="s">
        <v>4</v>
      </c>
      <c r="B40" s="60" t="s">
        <v>49</v>
      </c>
      <c r="C40" s="14">
        <v>50</v>
      </c>
      <c r="D40" s="14"/>
      <c r="E40" s="15">
        <f t="shared" ref="E40:O40" si="30">TRUNC((E36)/($C$40*$J$12)*20+0.5)/20</f>
        <v>45.35</v>
      </c>
      <c r="F40" s="15">
        <f t="shared" si="30"/>
        <v>46.25</v>
      </c>
      <c r="G40" s="15">
        <f t="shared" si="30"/>
        <v>47.15</v>
      </c>
      <c r="H40" s="15">
        <f t="shared" si="30"/>
        <v>48.05</v>
      </c>
      <c r="I40" s="15">
        <f t="shared" si="30"/>
        <v>48.95</v>
      </c>
      <c r="J40" s="15">
        <f t="shared" si="30"/>
        <v>49.8</v>
      </c>
      <c r="K40" s="15">
        <f t="shared" si="30"/>
        <v>50.6</v>
      </c>
      <c r="L40" s="15">
        <f t="shared" si="30"/>
        <v>51.4</v>
      </c>
      <c r="M40" s="15">
        <f t="shared" si="30"/>
        <v>52.25</v>
      </c>
      <c r="N40" s="15">
        <f t="shared" si="30"/>
        <v>53.05</v>
      </c>
      <c r="O40" s="15">
        <f t="shared" si="30"/>
        <v>53.85</v>
      </c>
      <c r="P40" s="15">
        <f t="shared" ref="P40:AD40" si="31">TRUNC((P36)/($C$40*$J$12)*20+0.5)/20</f>
        <v>54.6</v>
      </c>
      <c r="Q40" s="15">
        <f t="shared" si="31"/>
        <v>55.3</v>
      </c>
      <c r="R40" s="15">
        <f t="shared" si="31"/>
        <v>56.05</v>
      </c>
      <c r="S40" s="15">
        <f t="shared" si="31"/>
        <v>56.75</v>
      </c>
      <c r="T40" s="15">
        <f t="shared" si="31"/>
        <v>57.5</v>
      </c>
      <c r="U40" s="15">
        <f t="shared" si="31"/>
        <v>58.2</v>
      </c>
      <c r="V40" s="15">
        <f t="shared" si="31"/>
        <v>58.85</v>
      </c>
      <c r="W40" s="15">
        <f t="shared" si="31"/>
        <v>59.5</v>
      </c>
      <c r="X40" s="15">
        <f t="shared" si="31"/>
        <v>60.15</v>
      </c>
      <c r="Y40" s="15">
        <f t="shared" si="31"/>
        <v>60.75</v>
      </c>
      <c r="Z40" s="15">
        <f t="shared" si="31"/>
        <v>61.4</v>
      </c>
      <c r="AA40" s="15">
        <f t="shared" si="31"/>
        <v>62.05</v>
      </c>
      <c r="AB40" s="15">
        <f t="shared" si="31"/>
        <v>62.65</v>
      </c>
      <c r="AC40" s="15">
        <f t="shared" si="31"/>
        <v>63.3</v>
      </c>
      <c r="AD40" s="53">
        <f t="shared" si="31"/>
        <v>63.95</v>
      </c>
    </row>
    <row r="41" spans="1:30" s="3" customFormat="1" ht="15" hidden="1" customHeight="1" x14ac:dyDescent="0.2">
      <c r="A41" s="8" t="s">
        <v>59</v>
      </c>
      <c r="B41" s="62"/>
      <c r="C41" s="9"/>
      <c r="D41" s="9"/>
      <c r="E41" s="10">
        <v>86469.45</v>
      </c>
      <c r="F41" s="10">
        <v>88198.75</v>
      </c>
      <c r="G41" s="10">
        <v>89928.7</v>
      </c>
      <c r="H41" s="10">
        <v>91658</v>
      </c>
      <c r="I41" s="10">
        <v>93387.3</v>
      </c>
      <c r="J41" s="10">
        <v>94943.6</v>
      </c>
      <c r="K41" s="10">
        <v>96499.9</v>
      </c>
      <c r="L41" s="10">
        <v>98056.85</v>
      </c>
      <c r="M41" s="10">
        <v>99613.15</v>
      </c>
      <c r="N41" s="10">
        <v>101169.45</v>
      </c>
      <c r="O41" s="10">
        <v>102725.75</v>
      </c>
      <c r="P41" s="10">
        <v>104109.75</v>
      </c>
      <c r="Q41" s="10">
        <v>105493.05</v>
      </c>
      <c r="R41" s="10">
        <v>106876.35</v>
      </c>
      <c r="S41" s="10">
        <v>108260.3</v>
      </c>
      <c r="T41" s="10">
        <v>109643.6</v>
      </c>
      <c r="U41" s="10">
        <v>111026.9</v>
      </c>
      <c r="V41" s="10">
        <v>112237.9</v>
      </c>
      <c r="W41" s="10">
        <v>113448.2</v>
      </c>
      <c r="X41" s="10">
        <v>114658.5</v>
      </c>
      <c r="Y41" s="10">
        <v>115869.5</v>
      </c>
      <c r="Z41" s="10">
        <v>117079.8</v>
      </c>
      <c r="AA41" s="10">
        <v>118290.75</v>
      </c>
      <c r="AB41" s="10">
        <v>119501.05</v>
      </c>
      <c r="AC41" s="10">
        <v>120711.4</v>
      </c>
      <c r="AD41" s="54">
        <v>121922.35</v>
      </c>
    </row>
    <row r="42" spans="1:30" s="7" customFormat="1" ht="15" customHeight="1" x14ac:dyDescent="0.2">
      <c r="A42" s="13" t="s">
        <v>5</v>
      </c>
      <c r="B42" s="60" t="s">
        <v>48</v>
      </c>
      <c r="C42" s="14">
        <v>28</v>
      </c>
      <c r="D42" s="14"/>
      <c r="E42" s="15">
        <f t="shared" ref="E42:O42" si="32">TRUNC((E41)/($C$42*$J$12)*20+0.5)/20</f>
        <v>79.2</v>
      </c>
      <c r="F42" s="15">
        <f t="shared" si="32"/>
        <v>80.75</v>
      </c>
      <c r="G42" s="15">
        <f t="shared" si="32"/>
        <v>82.35</v>
      </c>
      <c r="H42" s="15">
        <f t="shared" si="32"/>
        <v>83.95</v>
      </c>
      <c r="I42" s="15">
        <f t="shared" si="32"/>
        <v>85.5</v>
      </c>
      <c r="J42" s="15">
        <f t="shared" si="32"/>
        <v>86.95</v>
      </c>
      <c r="K42" s="15">
        <f t="shared" si="32"/>
        <v>88.35</v>
      </c>
      <c r="L42" s="15">
        <f t="shared" si="32"/>
        <v>89.8</v>
      </c>
      <c r="M42" s="15">
        <f t="shared" si="32"/>
        <v>91.2</v>
      </c>
      <c r="N42" s="15">
        <f t="shared" si="32"/>
        <v>92.65</v>
      </c>
      <c r="O42" s="15">
        <f t="shared" si="32"/>
        <v>94.05</v>
      </c>
      <c r="P42" s="15">
        <f t="shared" ref="P42:AD42" si="33">TRUNC((P41)/($C$42*$J$12)*20+0.5)/20</f>
        <v>95.35</v>
      </c>
      <c r="Q42" s="15">
        <f t="shared" si="33"/>
        <v>96.6</v>
      </c>
      <c r="R42" s="15">
        <f t="shared" si="33"/>
        <v>97.85</v>
      </c>
      <c r="S42" s="15">
        <f t="shared" si="33"/>
        <v>99.15</v>
      </c>
      <c r="T42" s="15">
        <f t="shared" si="33"/>
        <v>100.4</v>
      </c>
      <c r="U42" s="15">
        <f t="shared" si="33"/>
        <v>101.65</v>
      </c>
      <c r="V42" s="15">
        <f t="shared" si="33"/>
        <v>102.8</v>
      </c>
      <c r="W42" s="15">
        <f t="shared" si="33"/>
        <v>103.9</v>
      </c>
      <c r="X42" s="15">
        <f t="shared" si="33"/>
        <v>105</v>
      </c>
      <c r="Y42" s="15">
        <f t="shared" si="33"/>
        <v>106.1</v>
      </c>
      <c r="Z42" s="15">
        <f t="shared" si="33"/>
        <v>107.2</v>
      </c>
      <c r="AA42" s="15">
        <f t="shared" si="33"/>
        <v>108.3</v>
      </c>
      <c r="AB42" s="15">
        <f t="shared" si="33"/>
        <v>109.45</v>
      </c>
      <c r="AC42" s="15">
        <f t="shared" si="33"/>
        <v>110.55</v>
      </c>
      <c r="AD42" s="53">
        <f t="shared" si="33"/>
        <v>111.65</v>
      </c>
    </row>
    <row r="43" spans="1:30" s="7" customFormat="1" ht="15" customHeight="1" x14ac:dyDescent="0.2">
      <c r="A43" s="13" t="s">
        <v>5</v>
      </c>
      <c r="B43" s="60" t="s">
        <v>48</v>
      </c>
      <c r="C43" s="14">
        <v>30</v>
      </c>
      <c r="D43" s="14"/>
      <c r="E43" s="15">
        <f t="shared" ref="E43:O43" si="34">TRUNC((E41)/($C$43*$J$12)*20+0.5)/20</f>
        <v>73.900000000000006</v>
      </c>
      <c r="F43" s="15">
        <f t="shared" si="34"/>
        <v>75.400000000000006</v>
      </c>
      <c r="G43" s="15">
        <f t="shared" si="34"/>
        <v>76.849999999999994</v>
      </c>
      <c r="H43" s="15">
        <f t="shared" si="34"/>
        <v>78.349999999999994</v>
      </c>
      <c r="I43" s="15">
        <f t="shared" si="34"/>
        <v>79.8</v>
      </c>
      <c r="J43" s="15">
        <f t="shared" si="34"/>
        <v>81.150000000000006</v>
      </c>
      <c r="K43" s="15">
        <f t="shared" si="34"/>
        <v>82.5</v>
      </c>
      <c r="L43" s="15">
        <f t="shared" si="34"/>
        <v>83.8</v>
      </c>
      <c r="M43" s="15">
        <f t="shared" si="34"/>
        <v>85.15</v>
      </c>
      <c r="N43" s="15">
        <f t="shared" si="34"/>
        <v>86.45</v>
      </c>
      <c r="O43" s="15">
        <f t="shared" si="34"/>
        <v>87.8</v>
      </c>
      <c r="P43" s="15">
        <f t="shared" ref="P43:AD43" si="35">TRUNC((P41)/($C$43*$J$12)*20+0.5)/20</f>
        <v>89</v>
      </c>
      <c r="Q43" s="15">
        <f t="shared" si="35"/>
        <v>90.15</v>
      </c>
      <c r="R43" s="15">
        <f t="shared" si="35"/>
        <v>91.35</v>
      </c>
      <c r="S43" s="15">
        <f t="shared" si="35"/>
        <v>92.55</v>
      </c>
      <c r="T43" s="15">
        <f t="shared" si="35"/>
        <v>93.7</v>
      </c>
      <c r="U43" s="15">
        <f t="shared" si="35"/>
        <v>94.9</v>
      </c>
      <c r="V43" s="15">
        <f t="shared" si="35"/>
        <v>95.95</v>
      </c>
      <c r="W43" s="15">
        <f t="shared" si="35"/>
        <v>96.95</v>
      </c>
      <c r="X43" s="15">
        <f t="shared" si="35"/>
        <v>98</v>
      </c>
      <c r="Y43" s="15">
        <f t="shared" si="35"/>
        <v>99.05</v>
      </c>
      <c r="Z43" s="15">
        <f t="shared" si="35"/>
        <v>100.05</v>
      </c>
      <c r="AA43" s="15">
        <f t="shared" si="35"/>
        <v>101.1</v>
      </c>
      <c r="AB43" s="15">
        <f t="shared" si="35"/>
        <v>102.15</v>
      </c>
      <c r="AC43" s="15">
        <f t="shared" si="35"/>
        <v>103.15</v>
      </c>
      <c r="AD43" s="53">
        <f t="shared" si="35"/>
        <v>104.2</v>
      </c>
    </row>
    <row r="44" spans="1:30" s="3" customFormat="1" ht="15" customHeight="1" x14ac:dyDescent="0.2">
      <c r="A44" s="13" t="s">
        <v>5</v>
      </c>
      <c r="B44" s="60" t="s">
        <v>48</v>
      </c>
      <c r="C44" s="14">
        <v>50</v>
      </c>
      <c r="D44" s="14"/>
      <c r="E44" s="15">
        <f t="shared" ref="E44:O44" si="36">TRUNC((E41)/($C$44*$J$12)*20+0.5)/20</f>
        <v>44.35</v>
      </c>
      <c r="F44" s="15">
        <f t="shared" si="36"/>
        <v>45.25</v>
      </c>
      <c r="G44" s="15">
        <f t="shared" si="36"/>
        <v>46.1</v>
      </c>
      <c r="H44" s="15">
        <f t="shared" si="36"/>
        <v>47</v>
      </c>
      <c r="I44" s="15">
        <f t="shared" si="36"/>
        <v>47.9</v>
      </c>
      <c r="J44" s="15">
        <f t="shared" si="36"/>
        <v>48.7</v>
      </c>
      <c r="K44" s="15">
        <f t="shared" si="36"/>
        <v>49.5</v>
      </c>
      <c r="L44" s="15">
        <f t="shared" si="36"/>
        <v>50.3</v>
      </c>
      <c r="M44" s="15">
        <f t="shared" si="36"/>
        <v>51.1</v>
      </c>
      <c r="N44" s="15">
        <f t="shared" si="36"/>
        <v>51.9</v>
      </c>
      <c r="O44" s="15">
        <f t="shared" si="36"/>
        <v>52.7</v>
      </c>
      <c r="P44" s="15">
        <f t="shared" ref="P44:AD44" si="37">TRUNC((P41)/($C$44*$J$12)*20+0.5)/20</f>
        <v>53.4</v>
      </c>
      <c r="Q44" s="15">
        <f t="shared" si="37"/>
        <v>54.1</v>
      </c>
      <c r="R44" s="15">
        <f t="shared" si="37"/>
        <v>54.8</v>
      </c>
      <c r="S44" s="15">
        <f t="shared" si="37"/>
        <v>55.5</v>
      </c>
      <c r="T44" s="15">
        <f t="shared" si="37"/>
        <v>56.25</v>
      </c>
      <c r="U44" s="15">
        <f t="shared" si="37"/>
        <v>56.95</v>
      </c>
      <c r="V44" s="15">
        <f t="shared" si="37"/>
        <v>57.55</v>
      </c>
      <c r="W44" s="15">
        <f t="shared" si="37"/>
        <v>58.2</v>
      </c>
      <c r="X44" s="15">
        <f t="shared" si="37"/>
        <v>58.8</v>
      </c>
      <c r="Y44" s="15">
        <f t="shared" si="37"/>
        <v>59.4</v>
      </c>
      <c r="Z44" s="15">
        <f t="shared" si="37"/>
        <v>60.05</v>
      </c>
      <c r="AA44" s="15">
        <f t="shared" si="37"/>
        <v>60.65</v>
      </c>
      <c r="AB44" s="15">
        <f t="shared" si="37"/>
        <v>61.3</v>
      </c>
      <c r="AC44" s="15">
        <f t="shared" si="37"/>
        <v>61.9</v>
      </c>
      <c r="AD44" s="53">
        <f t="shared" si="37"/>
        <v>62.5</v>
      </c>
    </row>
    <row r="45" spans="1:30" s="3" customFormat="1" ht="15" hidden="1" customHeight="1" x14ac:dyDescent="0.2">
      <c r="A45" s="8" t="s">
        <v>60</v>
      </c>
      <c r="B45" s="62"/>
      <c r="C45" s="9"/>
      <c r="D45" s="9"/>
      <c r="E45" s="10">
        <v>84516</v>
      </c>
      <c r="F45" s="10">
        <v>86205.75</v>
      </c>
      <c r="G45" s="10">
        <v>87896.2</v>
      </c>
      <c r="H45" s="10">
        <v>89586.6</v>
      </c>
      <c r="I45" s="10">
        <v>91277.05</v>
      </c>
      <c r="J45" s="10">
        <v>92798.35</v>
      </c>
      <c r="K45" s="10">
        <v>94319.65</v>
      </c>
      <c r="L45" s="10">
        <v>95840.95</v>
      </c>
      <c r="M45" s="10">
        <v>97362.3</v>
      </c>
      <c r="N45" s="10">
        <v>98883.6</v>
      </c>
      <c r="O45" s="10">
        <v>100404.9</v>
      </c>
      <c r="P45" s="10">
        <v>101757.15</v>
      </c>
      <c r="Q45" s="10">
        <v>103109.35</v>
      </c>
      <c r="R45" s="10">
        <v>104461.55</v>
      </c>
      <c r="S45" s="10">
        <v>105813.75</v>
      </c>
      <c r="T45" s="10">
        <v>107165.95</v>
      </c>
      <c r="U45" s="10">
        <v>108518.2</v>
      </c>
      <c r="V45" s="10">
        <v>109701.3</v>
      </c>
      <c r="W45" s="10">
        <v>110884.4</v>
      </c>
      <c r="X45" s="10">
        <v>112068.15</v>
      </c>
      <c r="Y45" s="10">
        <v>113251.25</v>
      </c>
      <c r="Z45" s="10">
        <v>114434.35</v>
      </c>
      <c r="AA45" s="10">
        <v>115617.45</v>
      </c>
      <c r="AB45" s="10">
        <v>116800.55</v>
      </c>
      <c r="AC45" s="54">
        <v>117984.3</v>
      </c>
      <c r="AD45" s="54">
        <v>119167.4</v>
      </c>
    </row>
    <row r="46" spans="1:30" s="3" customFormat="1" ht="15" customHeight="1" x14ac:dyDescent="0.2">
      <c r="A46" s="13" t="s">
        <v>6</v>
      </c>
      <c r="B46" s="60" t="s">
        <v>47</v>
      </c>
      <c r="C46" s="14">
        <v>24</v>
      </c>
      <c r="D46" s="14"/>
      <c r="E46" s="15">
        <f t="shared" ref="E46:O46" si="38">TRUNC((E45)/($C$46*$J$12)*20+0.5)/20</f>
        <v>90.3</v>
      </c>
      <c r="F46" s="15">
        <f t="shared" si="38"/>
        <v>92.1</v>
      </c>
      <c r="G46" s="15">
        <f t="shared" si="38"/>
        <v>93.9</v>
      </c>
      <c r="H46" s="15">
        <f t="shared" si="38"/>
        <v>95.7</v>
      </c>
      <c r="I46" s="15">
        <f t="shared" si="38"/>
        <v>97.5</v>
      </c>
      <c r="J46" s="15">
        <f t="shared" si="38"/>
        <v>99.15</v>
      </c>
      <c r="K46" s="15">
        <f t="shared" si="38"/>
        <v>100.75</v>
      </c>
      <c r="L46" s="15">
        <f t="shared" si="38"/>
        <v>102.4</v>
      </c>
      <c r="M46" s="15">
        <f t="shared" si="38"/>
        <v>104</v>
      </c>
      <c r="N46" s="15">
        <f t="shared" si="38"/>
        <v>105.65</v>
      </c>
      <c r="O46" s="15">
        <f t="shared" si="38"/>
        <v>107.25</v>
      </c>
      <c r="P46" s="15">
        <f t="shared" ref="P46:AD46" si="39">TRUNC((P45)/($C$46*$J$12)*20+0.5)/20</f>
        <v>108.7</v>
      </c>
      <c r="Q46" s="15">
        <f t="shared" si="39"/>
        <v>110.15</v>
      </c>
      <c r="R46" s="15">
        <f t="shared" si="39"/>
        <v>111.6</v>
      </c>
      <c r="S46" s="15">
        <f t="shared" si="39"/>
        <v>113.05</v>
      </c>
      <c r="T46" s="15">
        <f t="shared" si="39"/>
        <v>114.5</v>
      </c>
      <c r="U46" s="15">
        <f t="shared" si="39"/>
        <v>115.95</v>
      </c>
      <c r="V46" s="15">
        <f t="shared" si="39"/>
        <v>117.2</v>
      </c>
      <c r="W46" s="15">
        <f t="shared" si="39"/>
        <v>118.45</v>
      </c>
      <c r="X46" s="15">
        <f t="shared" si="39"/>
        <v>119.75</v>
      </c>
      <c r="Y46" s="15">
        <f t="shared" si="39"/>
        <v>121</v>
      </c>
      <c r="Z46" s="15">
        <f t="shared" si="39"/>
        <v>122.25</v>
      </c>
      <c r="AA46" s="15">
        <f t="shared" si="39"/>
        <v>123.5</v>
      </c>
      <c r="AB46" s="15">
        <f t="shared" si="39"/>
        <v>124.8</v>
      </c>
      <c r="AC46" s="53">
        <f t="shared" si="39"/>
        <v>126.05</v>
      </c>
      <c r="AD46" s="53">
        <f t="shared" si="39"/>
        <v>127.3</v>
      </c>
    </row>
    <row r="47" spans="1:30" s="7" customFormat="1" ht="15" customHeight="1" x14ac:dyDescent="0.2">
      <c r="A47" s="13" t="s">
        <v>6</v>
      </c>
      <c r="B47" s="60" t="s">
        <v>47</v>
      </c>
      <c r="C47" s="14">
        <v>28</v>
      </c>
      <c r="D47" s="14"/>
      <c r="E47" s="15">
        <f t="shared" ref="E47:O47" si="40">TRUNC((E45)/($C$47*$J$12)*20+0.5)/20</f>
        <v>77.400000000000006</v>
      </c>
      <c r="F47" s="15">
        <f t="shared" si="40"/>
        <v>78.95</v>
      </c>
      <c r="G47" s="15">
        <f t="shared" si="40"/>
        <v>80.5</v>
      </c>
      <c r="H47" s="15">
        <f t="shared" si="40"/>
        <v>82.05</v>
      </c>
      <c r="I47" s="15">
        <f t="shared" si="40"/>
        <v>83.6</v>
      </c>
      <c r="J47" s="15">
        <f t="shared" si="40"/>
        <v>85</v>
      </c>
      <c r="K47" s="15">
        <f t="shared" si="40"/>
        <v>86.35</v>
      </c>
      <c r="L47" s="15">
        <f t="shared" si="40"/>
        <v>87.75</v>
      </c>
      <c r="M47" s="15">
        <f t="shared" si="40"/>
        <v>89.15</v>
      </c>
      <c r="N47" s="15">
        <f t="shared" si="40"/>
        <v>90.55</v>
      </c>
      <c r="O47" s="15">
        <f t="shared" si="40"/>
        <v>91.95</v>
      </c>
      <c r="P47" s="15">
        <f t="shared" ref="P47:AD47" si="41">TRUNC((P45)/($C$47*$J$12)*20+0.5)/20</f>
        <v>93.2</v>
      </c>
      <c r="Q47" s="15">
        <f t="shared" si="41"/>
        <v>94.4</v>
      </c>
      <c r="R47" s="15">
        <f t="shared" si="41"/>
        <v>95.65</v>
      </c>
      <c r="S47" s="15">
        <f t="shared" si="41"/>
        <v>96.9</v>
      </c>
      <c r="T47" s="15">
        <f t="shared" si="41"/>
        <v>98.15</v>
      </c>
      <c r="U47" s="15">
        <f t="shared" si="41"/>
        <v>99.4</v>
      </c>
      <c r="V47" s="15">
        <f t="shared" si="41"/>
        <v>100.45</v>
      </c>
      <c r="W47" s="15">
        <f t="shared" si="41"/>
        <v>101.55</v>
      </c>
      <c r="X47" s="15">
        <f t="shared" si="41"/>
        <v>102.65</v>
      </c>
      <c r="Y47" s="15">
        <f t="shared" si="41"/>
        <v>103.7</v>
      </c>
      <c r="Z47" s="15">
        <f t="shared" si="41"/>
        <v>104.8</v>
      </c>
      <c r="AA47" s="15">
        <f t="shared" si="41"/>
        <v>105.9</v>
      </c>
      <c r="AB47" s="15">
        <f t="shared" si="41"/>
        <v>106.95</v>
      </c>
      <c r="AC47" s="53">
        <f t="shared" si="41"/>
        <v>108.05</v>
      </c>
      <c r="AD47" s="53">
        <f t="shared" si="41"/>
        <v>109.15</v>
      </c>
    </row>
    <row r="48" spans="1:30" s="7" customFormat="1" ht="15" customHeight="1" x14ac:dyDescent="0.2">
      <c r="A48" s="13" t="s">
        <v>6</v>
      </c>
      <c r="B48" s="60" t="s">
        <v>47</v>
      </c>
      <c r="C48" s="14">
        <v>30</v>
      </c>
      <c r="D48" s="14"/>
      <c r="E48" s="15">
        <f>TRUNC((E45)/($C$48*$J$12)*20+0.5)/20</f>
        <v>72.25</v>
      </c>
      <c r="F48" s="15">
        <f t="shared" ref="F48:O48" si="42">TRUNC((F45)/($C$48*$J$12)*20+0.5)/20</f>
        <v>73.7</v>
      </c>
      <c r="G48" s="15">
        <f t="shared" si="42"/>
        <v>75.099999999999994</v>
      </c>
      <c r="H48" s="15">
        <f t="shared" si="42"/>
        <v>76.55</v>
      </c>
      <c r="I48" s="15">
        <f t="shared" si="42"/>
        <v>78</v>
      </c>
      <c r="J48" s="15">
        <f t="shared" si="42"/>
        <v>79.3</v>
      </c>
      <c r="K48" s="15">
        <f t="shared" si="42"/>
        <v>80.599999999999994</v>
      </c>
      <c r="L48" s="15">
        <f t="shared" si="42"/>
        <v>81.900000000000006</v>
      </c>
      <c r="M48" s="15">
        <f t="shared" si="42"/>
        <v>83.2</v>
      </c>
      <c r="N48" s="15">
        <f t="shared" si="42"/>
        <v>84.5</v>
      </c>
      <c r="O48" s="15">
        <f t="shared" si="42"/>
        <v>85.8</v>
      </c>
      <c r="P48" s="15">
        <f t="shared" ref="P48:AD48" si="43">TRUNC((P45)/($C$48*$J$12)*20+0.5)/20</f>
        <v>86.95</v>
      </c>
      <c r="Q48" s="15">
        <f t="shared" si="43"/>
        <v>88.15</v>
      </c>
      <c r="R48" s="15">
        <f t="shared" si="43"/>
        <v>89.3</v>
      </c>
      <c r="S48" s="15">
        <f t="shared" si="43"/>
        <v>90.45</v>
      </c>
      <c r="T48" s="15">
        <f t="shared" si="43"/>
        <v>91.6</v>
      </c>
      <c r="U48" s="15">
        <f t="shared" si="43"/>
        <v>92.75</v>
      </c>
      <c r="V48" s="15">
        <f t="shared" si="43"/>
        <v>93.75</v>
      </c>
      <c r="W48" s="15">
        <f t="shared" si="43"/>
        <v>94.75</v>
      </c>
      <c r="X48" s="15">
        <f t="shared" si="43"/>
        <v>95.8</v>
      </c>
      <c r="Y48" s="15">
        <f t="shared" si="43"/>
        <v>96.8</v>
      </c>
      <c r="Z48" s="15">
        <f t="shared" si="43"/>
        <v>97.8</v>
      </c>
      <c r="AA48" s="15">
        <f t="shared" si="43"/>
        <v>98.8</v>
      </c>
      <c r="AB48" s="15">
        <f t="shared" si="43"/>
        <v>99.85</v>
      </c>
      <c r="AC48" s="53">
        <f t="shared" si="43"/>
        <v>100.85</v>
      </c>
      <c r="AD48" s="53">
        <f t="shared" si="43"/>
        <v>101.85</v>
      </c>
    </row>
    <row r="49" spans="1:30" s="3" customFormat="1" ht="15" customHeight="1" x14ac:dyDescent="0.2">
      <c r="A49" s="13" t="s">
        <v>6</v>
      </c>
      <c r="B49" s="60" t="s">
        <v>47</v>
      </c>
      <c r="C49" s="14">
        <v>50</v>
      </c>
      <c r="D49" s="14"/>
      <c r="E49" s="15">
        <f t="shared" ref="E49:O49" si="44">TRUNC((E45)/($C$49*$J$12)*20+0.5)/20</f>
        <v>43.35</v>
      </c>
      <c r="F49" s="15">
        <f t="shared" si="44"/>
        <v>44.2</v>
      </c>
      <c r="G49" s="15">
        <f t="shared" si="44"/>
        <v>45.05</v>
      </c>
      <c r="H49" s="15">
        <f t="shared" si="44"/>
        <v>45.95</v>
      </c>
      <c r="I49" s="15">
        <f t="shared" si="44"/>
        <v>46.8</v>
      </c>
      <c r="J49" s="15">
        <f t="shared" si="44"/>
        <v>47.6</v>
      </c>
      <c r="K49" s="15">
        <f t="shared" si="44"/>
        <v>48.35</v>
      </c>
      <c r="L49" s="15">
        <f t="shared" si="44"/>
        <v>49.15</v>
      </c>
      <c r="M49" s="15">
        <f t="shared" si="44"/>
        <v>49.95</v>
      </c>
      <c r="N49" s="15">
        <f t="shared" si="44"/>
        <v>50.7</v>
      </c>
      <c r="O49" s="15">
        <f t="shared" si="44"/>
        <v>51.5</v>
      </c>
      <c r="P49" s="15">
        <f t="shared" ref="P49:AD49" si="45">TRUNC((P45)/($C$49*$J$12)*20+0.5)/20</f>
        <v>52.2</v>
      </c>
      <c r="Q49" s="15">
        <f t="shared" si="45"/>
        <v>52.9</v>
      </c>
      <c r="R49" s="15">
        <f t="shared" si="45"/>
        <v>53.55</v>
      </c>
      <c r="S49" s="15">
        <f t="shared" si="45"/>
        <v>54.25</v>
      </c>
      <c r="T49" s="15">
        <f t="shared" si="45"/>
        <v>54.95</v>
      </c>
      <c r="U49" s="15">
        <f t="shared" si="45"/>
        <v>55.65</v>
      </c>
      <c r="V49" s="15">
        <f t="shared" si="45"/>
        <v>56.25</v>
      </c>
      <c r="W49" s="15">
        <f t="shared" si="45"/>
        <v>56.85</v>
      </c>
      <c r="X49" s="15">
        <f t="shared" si="45"/>
        <v>57.45</v>
      </c>
      <c r="Y49" s="15">
        <f t="shared" si="45"/>
        <v>58.1</v>
      </c>
      <c r="Z49" s="15">
        <f t="shared" si="45"/>
        <v>58.7</v>
      </c>
      <c r="AA49" s="15">
        <f t="shared" si="45"/>
        <v>59.3</v>
      </c>
      <c r="AB49" s="15">
        <f t="shared" si="45"/>
        <v>59.9</v>
      </c>
      <c r="AC49" s="53">
        <f t="shared" si="45"/>
        <v>60.5</v>
      </c>
      <c r="AD49" s="53">
        <f t="shared" si="45"/>
        <v>61.1</v>
      </c>
    </row>
    <row r="50" spans="1:30" s="3" customFormat="1" ht="15" hidden="1" customHeight="1" x14ac:dyDescent="0.2">
      <c r="A50" s="8" t="s">
        <v>61</v>
      </c>
      <c r="B50" s="62"/>
      <c r="C50" s="9"/>
      <c r="D50" s="9"/>
      <c r="E50" s="10">
        <v>82561.850000000006</v>
      </c>
      <c r="F50" s="10">
        <v>84212.75</v>
      </c>
      <c r="G50" s="10">
        <v>85864.3</v>
      </c>
      <c r="H50" s="10">
        <v>87515.199999999997</v>
      </c>
      <c r="I50" s="10">
        <v>89166.75</v>
      </c>
      <c r="J50" s="10">
        <v>90653.1</v>
      </c>
      <c r="K50" s="10">
        <v>92138.75</v>
      </c>
      <c r="L50" s="10">
        <v>93625.1</v>
      </c>
      <c r="M50" s="10">
        <v>95111.4</v>
      </c>
      <c r="N50" s="10">
        <v>96597.1</v>
      </c>
      <c r="O50" s="10">
        <v>98083.45</v>
      </c>
      <c r="P50" s="10">
        <v>99404.55</v>
      </c>
      <c r="Q50" s="10">
        <v>100725.65</v>
      </c>
      <c r="R50" s="10">
        <v>102046.1</v>
      </c>
      <c r="S50" s="10">
        <v>103367.2</v>
      </c>
      <c r="T50" s="10">
        <v>104688.3</v>
      </c>
      <c r="U50" s="10">
        <v>106009.45</v>
      </c>
      <c r="V50" s="10">
        <v>107165.3</v>
      </c>
      <c r="W50" s="10">
        <v>108321.2</v>
      </c>
      <c r="X50" s="10">
        <v>109477.1</v>
      </c>
      <c r="Y50" s="10">
        <v>110633</v>
      </c>
      <c r="Z50" s="10">
        <v>111788.9</v>
      </c>
      <c r="AA50" s="10">
        <v>112944.75</v>
      </c>
      <c r="AB50" s="10">
        <v>114100.65</v>
      </c>
      <c r="AC50" s="54">
        <v>115256.55</v>
      </c>
      <c r="AD50" s="54">
        <v>116412.45</v>
      </c>
    </row>
    <row r="51" spans="1:30" s="7" customFormat="1" ht="15" customHeight="1" x14ac:dyDescent="0.2">
      <c r="A51" s="13" t="s">
        <v>7</v>
      </c>
      <c r="B51" s="60" t="s">
        <v>46</v>
      </c>
      <c r="C51" s="14">
        <v>28</v>
      </c>
      <c r="D51" s="14"/>
      <c r="E51" s="15">
        <f t="shared" ref="E51:O51" si="46">TRUNC((E50)/($C$51*$J$12)*20+0.5)/20</f>
        <v>75.599999999999994</v>
      </c>
      <c r="F51" s="15">
        <f t="shared" si="46"/>
        <v>77.099999999999994</v>
      </c>
      <c r="G51" s="15">
        <f t="shared" si="46"/>
        <v>78.650000000000006</v>
      </c>
      <c r="H51" s="15">
        <f t="shared" si="46"/>
        <v>80.150000000000006</v>
      </c>
      <c r="I51" s="15">
        <f t="shared" si="46"/>
        <v>81.650000000000006</v>
      </c>
      <c r="J51" s="15">
        <f t="shared" si="46"/>
        <v>83</v>
      </c>
      <c r="K51" s="15">
        <f t="shared" si="46"/>
        <v>84.4</v>
      </c>
      <c r="L51" s="15">
        <f t="shared" si="46"/>
        <v>85.75</v>
      </c>
      <c r="M51" s="15">
        <f t="shared" si="46"/>
        <v>87.1</v>
      </c>
      <c r="N51" s="15">
        <f t="shared" si="46"/>
        <v>88.45</v>
      </c>
      <c r="O51" s="15">
        <f t="shared" si="46"/>
        <v>89.8</v>
      </c>
      <c r="P51" s="15">
        <f t="shared" ref="P51:AD51" si="47">TRUNC((P50)/($C$51*$J$12)*20+0.5)/20</f>
        <v>91.05</v>
      </c>
      <c r="Q51" s="15">
        <f t="shared" si="47"/>
        <v>92.25</v>
      </c>
      <c r="R51" s="15">
        <f t="shared" si="47"/>
        <v>93.45</v>
      </c>
      <c r="S51" s="15">
        <f t="shared" si="47"/>
        <v>94.65</v>
      </c>
      <c r="T51" s="15">
        <f t="shared" si="47"/>
        <v>95.85</v>
      </c>
      <c r="U51" s="15">
        <f t="shared" si="47"/>
        <v>97.1</v>
      </c>
      <c r="V51" s="15">
        <f t="shared" si="47"/>
        <v>98.15</v>
      </c>
      <c r="W51" s="15">
        <f t="shared" si="47"/>
        <v>99.2</v>
      </c>
      <c r="X51" s="15">
        <f t="shared" si="47"/>
        <v>100.25</v>
      </c>
      <c r="Y51" s="15">
        <f t="shared" si="47"/>
        <v>101.3</v>
      </c>
      <c r="Z51" s="15">
        <f t="shared" si="47"/>
        <v>102.35</v>
      </c>
      <c r="AA51" s="15">
        <f t="shared" si="47"/>
        <v>103.45</v>
      </c>
      <c r="AB51" s="15">
        <f t="shared" si="47"/>
        <v>104.5</v>
      </c>
      <c r="AC51" s="53">
        <f t="shared" si="47"/>
        <v>105.55</v>
      </c>
      <c r="AD51" s="53">
        <f t="shared" si="47"/>
        <v>106.6</v>
      </c>
    </row>
    <row r="52" spans="1:30" s="7" customFormat="1" ht="15" customHeight="1" x14ac:dyDescent="0.2">
      <c r="A52" s="13" t="s">
        <v>7</v>
      </c>
      <c r="B52" s="60" t="s">
        <v>46</v>
      </c>
      <c r="C52" s="14">
        <v>30</v>
      </c>
      <c r="D52" s="14"/>
      <c r="E52" s="15">
        <f t="shared" ref="E52:O52" si="48">TRUNC((E50)/($C$52*$J$12)*20+0.5)/20</f>
        <v>70.55</v>
      </c>
      <c r="F52" s="15">
        <f t="shared" si="48"/>
        <v>72</v>
      </c>
      <c r="G52" s="15">
        <f t="shared" si="48"/>
        <v>73.400000000000006</v>
      </c>
      <c r="H52" s="15">
        <f t="shared" si="48"/>
        <v>74.8</v>
      </c>
      <c r="I52" s="15">
        <f t="shared" si="48"/>
        <v>76.2</v>
      </c>
      <c r="J52" s="15">
        <f t="shared" si="48"/>
        <v>77.5</v>
      </c>
      <c r="K52" s="15">
        <f t="shared" si="48"/>
        <v>78.75</v>
      </c>
      <c r="L52" s="15">
        <f t="shared" si="48"/>
        <v>80</v>
      </c>
      <c r="M52" s="15">
        <f t="shared" si="48"/>
        <v>81.3</v>
      </c>
      <c r="N52" s="15">
        <f t="shared" si="48"/>
        <v>82.55</v>
      </c>
      <c r="O52" s="15">
        <f t="shared" si="48"/>
        <v>83.85</v>
      </c>
      <c r="P52" s="15">
        <f t="shared" ref="P52:AD52" si="49">TRUNC((P50)/($C$52*$J$12)*20+0.5)/20</f>
        <v>84.95</v>
      </c>
      <c r="Q52" s="15">
        <f t="shared" si="49"/>
        <v>86.1</v>
      </c>
      <c r="R52" s="15">
        <f t="shared" si="49"/>
        <v>87.2</v>
      </c>
      <c r="S52" s="15">
        <f t="shared" si="49"/>
        <v>88.35</v>
      </c>
      <c r="T52" s="15">
        <f t="shared" si="49"/>
        <v>89.5</v>
      </c>
      <c r="U52" s="15">
        <f t="shared" si="49"/>
        <v>90.6</v>
      </c>
      <c r="V52" s="15">
        <f t="shared" si="49"/>
        <v>91.6</v>
      </c>
      <c r="W52" s="15">
        <f t="shared" si="49"/>
        <v>92.6</v>
      </c>
      <c r="X52" s="15">
        <f t="shared" si="49"/>
        <v>93.55</v>
      </c>
      <c r="Y52" s="15">
        <f t="shared" si="49"/>
        <v>94.55</v>
      </c>
      <c r="Z52" s="15">
        <f t="shared" si="49"/>
        <v>95.55</v>
      </c>
      <c r="AA52" s="15">
        <f t="shared" si="49"/>
        <v>96.55</v>
      </c>
      <c r="AB52" s="15">
        <f t="shared" si="49"/>
        <v>97.5</v>
      </c>
      <c r="AC52" s="53">
        <f t="shared" si="49"/>
        <v>98.5</v>
      </c>
      <c r="AD52" s="53">
        <f t="shared" si="49"/>
        <v>99.5</v>
      </c>
    </row>
    <row r="53" spans="1:30" s="3" customFormat="1" ht="15" hidden="1" customHeight="1" x14ac:dyDescent="0.2">
      <c r="A53" s="8" t="s">
        <v>62</v>
      </c>
      <c r="B53" s="62"/>
      <c r="C53" s="9"/>
      <c r="D53" s="9"/>
      <c r="E53" s="10">
        <v>80607.75</v>
      </c>
      <c r="F53" s="10">
        <v>82219.75</v>
      </c>
      <c r="G53" s="10">
        <v>83832.45</v>
      </c>
      <c r="H53" s="10">
        <v>85444.45</v>
      </c>
      <c r="I53" s="10">
        <v>87056.45</v>
      </c>
      <c r="J53" s="10">
        <v>88507.15</v>
      </c>
      <c r="K53" s="10">
        <v>89958.5</v>
      </c>
      <c r="L53" s="10">
        <v>91409.2</v>
      </c>
      <c r="M53" s="10">
        <v>92860.55</v>
      </c>
      <c r="N53" s="10">
        <v>94311.25</v>
      </c>
      <c r="O53" s="10">
        <v>95761.95</v>
      </c>
      <c r="P53" s="10">
        <v>97051.95</v>
      </c>
      <c r="Q53" s="10">
        <v>98341.3</v>
      </c>
      <c r="R53" s="10">
        <v>99631.3</v>
      </c>
      <c r="S53" s="10">
        <v>100921.3</v>
      </c>
      <c r="T53" s="10">
        <v>102210.7</v>
      </c>
      <c r="U53" s="10">
        <v>103500.7</v>
      </c>
      <c r="V53" s="10">
        <v>104628.7</v>
      </c>
      <c r="W53" s="10">
        <v>105757.4</v>
      </c>
      <c r="X53" s="10">
        <v>106886.05</v>
      </c>
      <c r="Y53" s="10">
        <v>108014.75</v>
      </c>
      <c r="Z53" s="10">
        <v>109142.75</v>
      </c>
      <c r="AA53" s="10">
        <v>110271.45</v>
      </c>
      <c r="AB53" s="54">
        <v>111400.15</v>
      </c>
      <c r="AC53" s="54">
        <v>112528.8</v>
      </c>
      <c r="AD53" s="54">
        <v>113656.85</v>
      </c>
    </row>
    <row r="54" spans="1:30" s="18" customFormat="1" ht="15" customHeight="1" x14ac:dyDescent="0.2">
      <c r="A54" s="16" t="s">
        <v>8</v>
      </c>
      <c r="B54" s="63" t="s">
        <v>45</v>
      </c>
      <c r="C54" s="17">
        <v>24</v>
      </c>
      <c r="D54" s="44"/>
      <c r="E54" s="15">
        <f t="shared" ref="E54:O54" si="50">TRUNC((E53)/($C$54*$J$12)*20+0.5)/20</f>
        <v>86.1</v>
      </c>
      <c r="F54" s="15">
        <f t="shared" si="50"/>
        <v>87.85</v>
      </c>
      <c r="G54" s="15">
        <f t="shared" si="50"/>
        <v>89.55</v>
      </c>
      <c r="H54" s="15">
        <f t="shared" si="50"/>
        <v>91.3</v>
      </c>
      <c r="I54" s="15">
        <f t="shared" si="50"/>
        <v>93</v>
      </c>
      <c r="J54" s="15">
        <f t="shared" si="50"/>
        <v>94.55</v>
      </c>
      <c r="K54" s="15">
        <f t="shared" si="50"/>
        <v>96.1</v>
      </c>
      <c r="L54" s="15">
        <f t="shared" si="50"/>
        <v>97.65</v>
      </c>
      <c r="M54" s="15">
        <f t="shared" si="50"/>
        <v>99.2</v>
      </c>
      <c r="N54" s="15">
        <f t="shared" si="50"/>
        <v>100.75</v>
      </c>
      <c r="O54" s="15">
        <f t="shared" si="50"/>
        <v>102.3</v>
      </c>
      <c r="P54" s="15">
        <f t="shared" ref="P54:AD54" si="51">TRUNC((P53)/($C$54*$J$12)*20+0.5)/20</f>
        <v>103.7</v>
      </c>
      <c r="Q54" s="15">
        <f t="shared" si="51"/>
        <v>105.05</v>
      </c>
      <c r="R54" s="15">
        <f t="shared" si="51"/>
        <v>106.45</v>
      </c>
      <c r="S54" s="15">
        <f t="shared" si="51"/>
        <v>107.8</v>
      </c>
      <c r="T54" s="15">
        <f t="shared" si="51"/>
        <v>109.2</v>
      </c>
      <c r="U54" s="15">
        <f t="shared" si="51"/>
        <v>110.6</v>
      </c>
      <c r="V54" s="15">
        <f t="shared" si="51"/>
        <v>111.8</v>
      </c>
      <c r="W54" s="15">
        <f t="shared" si="51"/>
        <v>113</v>
      </c>
      <c r="X54" s="15">
        <f t="shared" si="51"/>
        <v>114.2</v>
      </c>
      <c r="Y54" s="15">
        <f t="shared" si="51"/>
        <v>115.4</v>
      </c>
      <c r="Z54" s="15">
        <f t="shared" si="51"/>
        <v>116.6</v>
      </c>
      <c r="AA54" s="15">
        <f t="shared" si="51"/>
        <v>117.8</v>
      </c>
      <c r="AB54" s="53">
        <f t="shared" si="51"/>
        <v>119</v>
      </c>
      <c r="AC54" s="53">
        <f t="shared" si="51"/>
        <v>120.2</v>
      </c>
      <c r="AD54" s="53">
        <f t="shared" si="51"/>
        <v>121.45</v>
      </c>
    </row>
    <row r="55" spans="1:30" s="7" customFormat="1" ht="15" customHeight="1" x14ac:dyDescent="0.2">
      <c r="A55" s="13" t="s">
        <v>8</v>
      </c>
      <c r="B55" s="60" t="s">
        <v>45</v>
      </c>
      <c r="C55" s="14">
        <v>28</v>
      </c>
      <c r="D55" s="14"/>
      <c r="E55" s="15">
        <f t="shared" ref="E55:O55" si="52">TRUNC((E53)/($C$55*$J$12)*20+0.5)/20</f>
        <v>73.8</v>
      </c>
      <c r="F55" s="15">
        <f t="shared" si="52"/>
        <v>75.3</v>
      </c>
      <c r="G55" s="15">
        <f t="shared" si="52"/>
        <v>76.75</v>
      </c>
      <c r="H55" s="15">
        <f t="shared" si="52"/>
        <v>78.25</v>
      </c>
      <c r="I55" s="15">
        <f t="shared" si="52"/>
        <v>79.7</v>
      </c>
      <c r="J55" s="15">
        <f t="shared" si="52"/>
        <v>81.05</v>
      </c>
      <c r="K55" s="15">
        <f t="shared" si="52"/>
        <v>82.4</v>
      </c>
      <c r="L55" s="15">
        <f t="shared" si="52"/>
        <v>83.7</v>
      </c>
      <c r="M55" s="15">
        <f t="shared" si="52"/>
        <v>85.05</v>
      </c>
      <c r="N55" s="15">
        <f t="shared" si="52"/>
        <v>86.35</v>
      </c>
      <c r="O55" s="15">
        <f t="shared" si="52"/>
        <v>87.7</v>
      </c>
      <c r="P55" s="15">
        <f t="shared" ref="P55:AD55" si="53">TRUNC((P53)/($C$55*$J$12)*20+0.5)/20</f>
        <v>88.9</v>
      </c>
      <c r="Q55" s="15">
        <f t="shared" si="53"/>
        <v>90.05</v>
      </c>
      <c r="R55" s="15">
        <f t="shared" si="53"/>
        <v>91.25</v>
      </c>
      <c r="S55" s="15">
        <f t="shared" si="53"/>
        <v>92.4</v>
      </c>
      <c r="T55" s="15">
        <f t="shared" si="53"/>
        <v>93.6</v>
      </c>
      <c r="U55" s="15">
        <f t="shared" si="53"/>
        <v>94.8</v>
      </c>
      <c r="V55" s="15">
        <f t="shared" si="53"/>
        <v>95.8</v>
      </c>
      <c r="W55" s="15">
        <f t="shared" si="53"/>
        <v>96.85</v>
      </c>
      <c r="X55" s="15">
        <f t="shared" si="53"/>
        <v>97.9</v>
      </c>
      <c r="Y55" s="15">
        <f t="shared" si="53"/>
        <v>98.9</v>
      </c>
      <c r="Z55" s="15">
        <f t="shared" si="53"/>
        <v>99.95</v>
      </c>
      <c r="AA55" s="15">
        <f t="shared" si="53"/>
        <v>101</v>
      </c>
      <c r="AB55" s="53">
        <f t="shared" si="53"/>
        <v>102</v>
      </c>
      <c r="AC55" s="53">
        <f t="shared" si="53"/>
        <v>103.05</v>
      </c>
      <c r="AD55" s="53">
        <f t="shared" si="53"/>
        <v>104.1</v>
      </c>
    </row>
    <row r="56" spans="1:30" s="7" customFormat="1" ht="15" customHeight="1" x14ac:dyDescent="0.2">
      <c r="A56" s="13" t="s">
        <v>8</v>
      </c>
      <c r="B56" s="60" t="s">
        <v>45</v>
      </c>
      <c r="C56" s="14">
        <v>29</v>
      </c>
      <c r="D56" s="14"/>
      <c r="E56" s="15">
        <f>TRUNC((E53)/($C$56*$J$12)*20+0.5)/20</f>
        <v>71.25</v>
      </c>
      <c r="F56" s="15">
        <f t="shared" ref="F56:O56" si="54">TRUNC((F53)/($C$56*$J$12)*20+0.5)/20</f>
        <v>72.7</v>
      </c>
      <c r="G56" s="15">
        <f t="shared" si="54"/>
        <v>74.099999999999994</v>
      </c>
      <c r="H56" s="15">
        <f t="shared" si="54"/>
        <v>75.55</v>
      </c>
      <c r="I56" s="15">
        <f t="shared" si="54"/>
        <v>76.95</v>
      </c>
      <c r="J56" s="15">
        <f t="shared" si="54"/>
        <v>78.25</v>
      </c>
      <c r="K56" s="15">
        <f t="shared" si="54"/>
        <v>79.55</v>
      </c>
      <c r="L56" s="15">
        <f t="shared" si="54"/>
        <v>80.8</v>
      </c>
      <c r="M56" s="15">
        <f t="shared" si="54"/>
        <v>82.1</v>
      </c>
      <c r="N56" s="15">
        <f t="shared" si="54"/>
        <v>83.4</v>
      </c>
      <c r="O56" s="15">
        <f t="shared" si="54"/>
        <v>84.65</v>
      </c>
      <c r="P56" s="15">
        <f t="shared" ref="P56:AD56" si="55">TRUNC((P53)/($C$56*$J$12)*20+0.5)/20</f>
        <v>85.8</v>
      </c>
      <c r="Q56" s="15">
        <f t="shared" si="55"/>
        <v>86.95</v>
      </c>
      <c r="R56" s="15">
        <f t="shared" si="55"/>
        <v>88.1</v>
      </c>
      <c r="S56" s="15">
        <f t="shared" si="55"/>
        <v>89.25</v>
      </c>
      <c r="T56" s="15">
        <f t="shared" si="55"/>
        <v>90.35</v>
      </c>
      <c r="U56" s="15">
        <f t="shared" si="55"/>
        <v>91.5</v>
      </c>
      <c r="V56" s="15">
        <f t="shared" si="55"/>
        <v>92.5</v>
      </c>
      <c r="W56" s="15">
        <f t="shared" si="55"/>
        <v>93.5</v>
      </c>
      <c r="X56" s="15">
        <f t="shared" si="55"/>
        <v>94.5</v>
      </c>
      <c r="Y56" s="15">
        <f t="shared" si="55"/>
        <v>95.5</v>
      </c>
      <c r="Z56" s="15">
        <f t="shared" si="55"/>
        <v>96.5</v>
      </c>
      <c r="AA56" s="15">
        <f t="shared" si="55"/>
        <v>97.5</v>
      </c>
      <c r="AB56" s="53">
        <f t="shared" si="55"/>
        <v>98.5</v>
      </c>
      <c r="AC56" s="53">
        <f t="shared" si="55"/>
        <v>99.5</v>
      </c>
      <c r="AD56" s="53">
        <f t="shared" si="55"/>
        <v>100.5</v>
      </c>
    </row>
    <row r="57" spans="1:30" s="7" customFormat="1" ht="15" customHeight="1" x14ac:dyDescent="0.2">
      <c r="A57" s="13" t="s">
        <v>8</v>
      </c>
      <c r="B57" s="60" t="s">
        <v>45</v>
      </c>
      <c r="C57" s="14">
        <v>30</v>
      </c>
      <c r="D57" s="14"/>
      <c r="E57" s="15">
        <f t="shared" ref="E57:O57" si="56">TRUNC((E53)/($C$57*$J$12)*20+0.5)/20</f>
        <v>68.900000000000006</v>
      </c>
      <c r="F57" s="15">
        <f t="shared" si="56"/>
        <v>70.25</v>
      </c>
      <c r="G57" s="15">
        <f t="shared" si="56"/>
        <v>71.650000000000006</v>
      </c>
      <c r="H57" s="15">
        <f t="shared" si="56"/>
        <v>73.05</v>
      </c>
      <c r="I57" s="15">
        <f t="shared" si="56"/>
        <v>74.400000000000006</v>
      </c>
      <c r="J57" s="15">
        <f t="shared" si="56"/>
        <v>75.650000000000006</v>
      </c>
      <c r="K57" s="15">
        <f t="shared" si="56"/>
        <v>76.900000000000006</v>
      </c>
      <c r="L57" s="15">
        <f t="shared" si="56"/>
        <v>78.150000000000006</v>
      </c>
      <c r="M57" s="15">
        <f t="shared" si="56"/>
        <v>79.349999999999994</v>
      </c>
      <c r="N57" s="15">
        <f t="shared" si="56"/>
        <v>80.599999999999994</v>
      </c>
      <c r="O57" s="15">
        <f t="shared" si="56"/>
        <v>81.849999999999994</v>
      </c>
      <c r="P57" s="15">
        <f t="shared" ref="P57:AD57" si="57">TRUNC((P53)/($C$57*$J$12)*20+0.5)/20</f>
        <v>82.95</v>
      </c>
      <c r="Q57" s="15">
        <f t="shared" si="57"/>
        <v>84.05</v>
      </c>
      <c r="R57" s="15">
        <f t="shared" si="57"/>
        <v>85.15</v>
      </c>
      <c r="S57" s="15">
        <f t="shared" si="57"/>
        <v>86.25</v>
      </c>
      <c r="T57" s="15">
        <f t="shared" si="57"/>
        <v>87.35</v>
      </c>
      <c r="U57" s="15">
        <f t="shared" si="57"/>
        <v>88.45</v>
      </c>
      <c r="V57" s="15">
        <f t="shared" si="57"/>
        <v>89.45</v>
      </c>
      <c r="W57" s="15">
        <f t="shared" si="57"/>
        <v>90.4</v>
      </c>
      <c r="X57" s="15">
        <f t="shared" si="57"/>
        <v>91.35</v>
      </c>
      <c r="Y57" s="15">
        <f t="shared" si="57"/>
        <v>92.3</v>
      </c>
      <c r="Z57" s="15">
        <f t="shared" si="57"/>
        <v>93.3</v>
      </c>
      <c r="AA57" s="15">
        <f t="shared" si="57"/>
        <v>94.25</v>
      </c>
      <c r="AB57" s="53">
        <f t="shared" si="57"/>
        <v>95.2</v>
      </c>
      <c r="AC57" s="53">
        <f t="shared" si="57"/>
        <v>96.2</v>
      </c>
      <c r="AD57" s="53">
        <f t="shared" si="57"/>
        <v>97.15</v>
      </c>
    </row>
    <row r="58" spans="1:30" s="3" customFormat="1" ht="15" hidden="1" customHeight="1" x14ac:dyDescent="0.2">
      <c r="A58" s="8" t="s">
        <v>63</v>
      </c>
      <c r="B58" s="62"/>
      <c r="C58" s="9"/>
      <c r="D58" s="9"/>
      <c r="E58" s="10">
        <v>78654.25</v>
      </c>
      <c r="F58" s="10">
        <v>80226.75</v>
      </c>
      <c r="G58" s="10">
        <v>81799.899999999994</v>
      </c>
      <c r="H58" s="10">
        <v>83373.05</v>
      </c>
      <c r="I58" s="10">
        <v>84946.2</v>
      </c>
      <c r="J58" s="10">
        <v>86361.9</v>
      </c>
      <c r="K58" s="10">
        <v>87777.600000000006</v>
      </c>
      <c r="L58" s="10">
        <v>89193.3</v>
      </c>
      <c r="M58" s="10">
        <v>90609</v>
      </c>
      <c r="N58" s="10">
        <v>92025.35</v>
      </c>
      <c r="O58" s="10">
        <v>93441.1</v>
      </c>
      <c r="P58" s="10">
        <v>94699.35</v>
      </c>
      <c r="Q58" s="10">
        <v>95957.6</v>
      </c>
      <c r="R58" s="10">
        <v>97216.5</v>
      </c>
      <c r="S58" s="10">
        <v>98474.75</v>
      </c>
      <c r="T58" s="10">
        <v>99733.05</v>
      </c>
      <c r="U58" s="10">
        <v>100991.95</v>
      </c>
      <c r="V58" s="10">
        <v>102092.75</v>
      </c>
      <c r="W58" s="10">
        <v>103194.2</v>
      </c>
      <c r="X58" s="10">
        <v>104295.05</v>
      </c>
      <c r="Y58" s="10">
        <v>105396.5</v>
      </c>
      <c r="Z58" s="10">
        <v>106497.3</v>
      </c>
      <c r="AA58" s="10">
        <v>107598.8</v>
      </c>
      <c r="AB58" s="54">
        <v>108699.6</v>
      </c>
      <c r="AC58" s="54">
        <v>109801.05</v>
      </c>
      <c r="AD58" s="54">
        <v>110901.85</v>
      </c>
    </row>
    <row r="59" spans="1:30" s="7" customFormat="1" ht="15" customHeight="1" x14ac:dyDescent="0.2">
      <c r="A59" s="16" t="s">
        <v>28</v>
      </c>
      <c r="B59" s="63" t="s">
        <v>44</v>
      </c>
      <c r="C59" s="17">
        <v>29</v>
      </c>
      <c r="D59" s="14"/>
      <c r="E59" s="15">
        <f>TRUNC((E58)/($C$59*$J$12)*20+0.5)/20</f>
        <v>69.55</v>
      </c>
      <c r="F59" s="15">
        <f t="shared" ref="F59:O59" si="58">TRUNC((F58)/($C$59*$J$12)*20+0.5)/20</f>
        <v>70.95</v>
      </c>
      <c r="G59" s="15">
        <f t="shared" si="58"/>
        <v>72.349999999999994</v>
      </c>
      <c r="H59" s="15">
        <f t="shared" si="58"/>
        <v>73.7</v>
      </c>
      <c r="I59" s="15">
        <f t="shared" si="58"/>
        <v>75.099999999999994</v>
      </c>
      <c r="J59" s="15">
        <f t="shared" si="58"/>
        <v>76.349999999999994</v>
      </c>
      <c r="K59" s="15">
        <f t="shared" si="58"/>
        <v>77.599999999999994</v>
      </c>
      <c r="L59" s="15">
        <f t="shared" si="58"/>
        <v>78.849999999999994</v>
      </c>
      <c r="M59" s="15">
        <f t="shared" si="58"/>
        <v>80.099999999999994</v>
      </c>
      <c r="N59" s="15">
        <f t="shared" si="58"/>
        <v>81.349999999999994</v>
      </c>
      <c r="O59" s="15">
        <f t="shared" si="58"/>
        <v>82.6</v>
      </c>
      <c r="P59" s="15">
        <f t="shared" ref="P59:AD59" si="59">TRUNC((P58)/($C$59*$J$12)*20+0.5)/20</f>
        <v>83.75</v>
      </c>
      <c r="Q59" s="15">
        <f t="shared" si="59"/>
        <v>84.85</v>
      </c>
      <c r="R59" s="15">
        <f t="shared" si="59"/>
        <v>85.95</v>
      </c>
      <c r="S59" s="15">
        <f t="shared" si="59"/>
        <v>87.05</v>
      </c>
      <c r="T59" s="15">
        <f t="shared" si="59"/>
        <v>88.2</v>
      </c>
      <c r="U59" s="15">
        <f t="shared" si="59"/>
        <v>89.3</v>
      </c>
      <c r="V59" s="15">
        <f t="shared" si="59"/>
        <v>90.25</v>
      </c>
      <c r="W59" s="15">
        <f t="shared" si="59"/>
        <v>91.25</v>
      </c>
      <c r="X59" s="15">
        <f t="shared" si="59"/>
        <v>92.2</v>
      </c>
      <c r="Y59" s="15">
        <f t="shared" si="59"/>
        <v>93.2</v>
      </c>
      <c r="Z59" s="15">
        <f t="shared" si="59"/>
        <v>94.15</v>
      </c>
      <c r="AA59" s="15">
        <f t="shared" si="59"/>
        <v>95.15</v>
      </c>
      <c r="AB59" s="53">
        <f t="shared" si="59"/>
        <v>96.1</v>
      </c>
      <c r="AC59" s="53">
        <f t="shared" si="59"/>
        <v>97.1</v>
      </c>
      <c r="AD59" s="53">
        <f t="shared" si="59"/>
        <v>98.05</v>
      </c>
    </row>
    <row r="60" spans="1:30" s="7" customFormat="1" ht="15" customHeight="1" x14ac:dyDescent="0.2">
      <c r="A60" s="51" t="s">
        <v>28</v>
      </c>
      <c r="B60" s="64" t="s">
        <v>44</v>
      </c>
      <c r="C60" s="17">
        <v>30</v>
      </c>
      <c r="D60" s="14"/>
      <c r="E60" s="15">
        <f>TRUNC((E58)/($C$60*$J$12)*20+0.5)/20</f>
        <v>67.25</v>
      </c>
      <c r="F60" s="15">
        <f t="shared" ref="F60:O60" si="60">TRUNC((F58)/($C$60*$J$12)*20+0.5)/20</f>
        <v>68.55</v>
      </c>
      <c r="G60" s="15">
        <f t="shared" si="60"/>
        <v>69.900000000000006</v>
      </c>
      <c r="H60" s="15">
        <f t="shared" si="60"/>
        <v>71.25</v>
      </c>
      <c r="I60" s="15">
        <f t="shared" si="60"/>
        <v>72.599999999999994</v>
      </c>
      <c r="J60" s="15">
        <f t="shared" si="60"/>
        <v>73.8</v>
      </c>
      <c r="K60" s="15">
        <f t="shared" si="60"/>
        <v>75</v>
      </c>
      <c r="L60" s="15">
        <f t="shared" si="60"/>
        <v>76.25</v>
      </c>
      <c r="M60" s="15">
        <f t="shared" si="60"/>
        <v>77.45</v>
      </c>
      <c r="N60" s="15">
        <f t="shared" si="60"/>
        <v>78.650000000000006</v>
      </c>
      <c r="O60" s="15">
        <f t="shared" si="60"/>
        <v>79.849999999999994</v>
      </c>
      <c r="P60" s="15">
        <f t="shared" ref="P60:AD60" si="61">TRUNC((P58)/($C$60*$J$12)*20+0.5)/20</f>
        <v>80.95</v>
      </c>
      <c r="Q60" s="15">
        <f t="shared" si="61"/>
        <v>82</v>
      </c>
      <c r="R60" s="15">
        <f t="shared" si="61"/>
        <v>83.1</v>
      </c>
      <c r="S60" s="15">
        <f t="shared" si="61"/>
        <v>84.15</v>
      </c>
      <c r="T60" s="15">
        <f t="shared" si="61"/>
        <v>85.25</v>
      </c>
      <c r="U60" s="15">
        <f t="shared" si="61"/>
        <v>86.3</v>
      </c>
      <c r="V60" s="15">
        <f t="shared" si="61"/>
        <v>87.25</v>
      </c>
      <c r="W60" s="15">
        <f t="shared" si="61"/>
        <v>88.2</v>
      </c>
      <c r="X60" s="15">
        <f t="shared" si="61"/>
        <v>89.15</v>
      </c>
      <c r="Y60" s="15">
        <f t="shared" si="61"/>
        <v>90.1</v>
      </c>
      <c r="Z60" s="15">
        <f t="shared" si="61"/>
        <v>91</v>
      </c>
      <c r="AA60" s="15">
        <f t="shared" si="61"/>
        <v>91.95</v>
      </c>
      <c r="AB60" s="53">
        <f t="shared" si="61"/>
        <v>92.9</v>
      </c>
      <c r="AC60" s="53">
        <f t="shared" si="61"/>
        <v>93.85</v>
      </c>
      <c r="AD60" s="53">
        <f t="shared" si="61"/>
        <v>94.8</v>
      </c>
    </row>
    <row r="61" spans="1:30" s="3" customFormat="1" ht="15" hidden="1" customHeight="1" x14ac:dyDescent="0.2">
      <c r="A61" s="8" t="s">
        <v>64</v>
      </c>
      <c r="B61" s="62"/>
      <c r="C61" s="9"/>
      <c r="D61" s="9"/>
      <c r="E61" s="10">
        <v>76700.100000000006</v>
      </c>
      <c r="F61" s="10">
        <v>78233.75</v>
      </c>
      <c r="G61" s="10">
        <v>79768</v>
      </c>
      <c r="H61" s="10">
        <v>81302.3</v>
      </c>
      <c r="I61" s="10">
        <v>82835.899999999994</v>
      </c>
      <c r="J61" s="10">
        <v>84216.65</v>
      </c>
      <c r="K61" s="10">
        <v>85597.35</v>
      </c>
      <c r="L61" s="10">
        <v>86978.1</v>
      </c>
      <c r="M61" s="10">
        <v>88358.15</v>
      </c>
      <c r="N61" s="10">
        <v>89738.85</v>
      </c>
      <c r="O61" s="10">
        <v>91119.6</v>
      </c>
      <c r="P61" s="10">
        <v>92346.75</v>
      </c>
      <c r="Q61" s="10">
        <v>93573.9</v>
      </c>
      <c r="R61" s="10">
        <v>94801.05</v>
      </c>
      <c r="S61" s="10">
        <v>96028.2</v>
      </c>
      <c r="T61" s="10">
        <v>97255.4</v>
      </c>
      <c r="U61" s="10">
        <v>98482.55</v>
      </c>
      <c r="V61" s="10">
        <v>99556.800000000003</v>
      </c>
      <c r="W61" s="10">
        <v>100630.39999999999</v>
      </c>
      <c r="X61" s="10">
        <v>101704</v>
      </c>
      <c r="Y61" s="10">
        <v>102778.25</v>
      </c>
      <c r="Z61" s="10">
        <v>103851.85</v>
      </c>
      <c r="AA61" s="10">
        <v>104925.45</v>
      </c>
      <c r="AB61" s="10">
        <v>105999.7</v>
      </c>
      <c r="AC61" s="10">
        <v>107073.3</v>
      </c>
      <c r="AD61" s="10">
        <v>108146.9</v>
      </c>
    </row>
    <row r="62" spans="1:30" s="49" customFormat="1" ht="15" customHeight="1" x14ac:dyDescent="0.2">
      <c r="A62" s="16" t="s">
        <v>9</v>
      </c>
      <c r="B62" s="63" t="s">
        <v>43</v>
      </c>
      <c r="C62" s="17">
        <v>29</v>
      </c>
      <c r="D62" s="17"/>
      <c r="E62" s="15">
        <f>TRUNC((E61)/($C$62*$J$12)*20+0.5)/20</f>
        <v>67.8</v>
      </c>
      <c r="F62" s="15">
        <f t="shared" ref="F62:O62" si="62">TRUNC((F61)/($C$62*$J$12)*20+0.5)/20</f>
        <v>69.150000000000006</v>
      </c>
      <c r="G62" s="15">
        <f t="shared" si="62"/>
        <v>70.55</v>
      </c>
      <c r="H62" s="15">
        <f t="shared" si="62"/>
        <v>71.900000000000006</v>
      </c>
      <c r="I62" s="15">
        <f t="shared" si="62"/>
        <v>73.25</v>
      </c>
      <c r="J62" s="15">
        <f t="shared" si="62"/>
        <v>74.45</v>
      </c>
      <c r="K62" s="15">
        <f t="shared" si="62"/>
        <v>75.7</v>
      </c>
      <c r="L62" s="15">
        <f t="shared" si="62"/>
        <v>76.900000000000006</v>
      </c>
      <c r="M62" s="15">
        <f t="shared" si="62"/>
        <v>78.099999999999994</v>
      </c>
      <c r="N62" s="15">
        <f t="shared" si="62"/>
        <v>79.349999999999994</v>
      </c>
      <c r="O62" s="15">
        <f t="shared" si="62"/>
        <v>80.55</v>
      </c>
      <c r="P62" s="15">
        <f t="shared" ref="P62:AD62" si="63">TRUNC((P61)/($C$62*$J$12)*20+0.5)/20</f>
        <v>81.650000000000006</v>
      </c>
      <c r="Q62" s="15">
        <f t="shared" si="63"/>
        <v>82.75</v>
      </c>
      <c r="R62" s="15">
        <f t="shared" si="63"/>
        <v>83.8</v>
      </c>
      <c r="S62" s="15">
        <f t="shared" si="63"/>
        <v>84.9</v>
      </c>
      <c r="T62" s="15">
        <f t="shared" si="63"/>
        <v>86</v>
      </c>
      <c r="U62" s="15">
        <f t="shared" si="63"/>
        <v>87.1</v>
      </c>
      <c r="V62" s="15">
        <f t="shared" si="63"/>
        <v>88.05</v>
      </c>
      <c r="W62" s="15">
        <f t="shared" si="63"/>
        <v>88.95</v>
      </c>
      <c r="X62" s="15">
        <f t="shared" si="63"/>
        <v>89.9</v>
      </c>
      <c r="Y62" s="15">
        <f t="shared" si="63"/>
        <v>90.85</v>
      </c>
      <c r="Z62" s="15">
        <f t="shared" si="63"/>
        <v>91.8</v>
      </c>
      <c r="AA62" s="53">
        <f t="shared" si="63"/>
        <v>92.75</v>
      </c>
      <c r="AB62" s="53">
        <f t="shared" si="63"/>
        <v>93.7</v>
      </c>
      <c r="AC62" s="53">
        <f t="shared" si="63"/>
        <v>94.65</v>
      </c>
      <c r="AD62" s="53">
        <f t="shared" si="63"/>
        <v>95.6</v>
      </c>
    </row>
    <row r="63" spans="1:30" s="7" customFormat="1" ht="15" customHeight="1" x14ac:dyDescent="0.2">
      <c r="A63" s="13" t="s">
        <v>9</v>
      </c>
      <c r="B63" s="60" t="s">
        <v>43</v>
      </c>
      <c r="C63" s="14">
        <v>30</v>
      </c>
      <c r="D63" s="14"/>
      <c r="E63" s="15">
        <f t="shared" ref="E63:O63" si="64">TRUNC((E61)/($C$63*$J$12)*20+0.5)/20</f>
        <v>65.55</v>
      </c>
      <c r="F63" s="15">
        <f t="shared" si="64"/>
        <v>66.849999999999994</v>
      </c>
      <c r="G63" s="15">
        <f t="shared" si="64"/>
        <v>68.2</v>
      </c>
      <c r="H63" s="15">
        <f t="shared" si="64"/>
        <v>69.5</v>
      </c>
      <c r="I63" s="15">
        <f t="shared" si="64"/>
        <v>70.8</v>
      </c>
      <c r="J63" s="15">
        <f t="shared" si="64"/>
        <v>72</v>
      </c>
      <c r="K63" s="15">
        <f t="shared" si="64"/>
        <v>73.150000000000006</v>
      </c>
      <c r="L63" s="15">
        <f t="shared" si="64"/>
        <v>74.349999999999994</v>
      </c>
      <c r="M63" s="15">
        <f t="shared" si="64"/>
        <v>75.5</v>
      </c>
      <c r="N63" s="15">
        <f t="shared" si="64"/>
        <v>76.7</v>
      </c>
      <c r="O63" s="15">
        <f t="shared" si="64"/>
        <v>77.900000000000006</v>
      </c>
      <c r="P63" s="15">
        <f t="shared" ref="P63:AD63" si="65">TRUNC((P61)/($C$63*$J$12)*20+0.5)/20</f>
        <v>78.95</v>
      </c>
      <c r="Q63" s="15">
        <f t="shared" si="65"/>
        <v>80</v>
      </c>
      <c r="R63" s="15">
        <f t="shared" si="65"/>
        <v>81.05</v>
      </c>
      <c r="S63" s="15">
        <f t="shared" si="65"/>
        <v>82.1</v>
      </c>
      <c r="T63" s="15">
        <f t="shared" si="65"/>
        <v>83.1</v>
      </c>
      <c r="U63" s="15">
        <f t="shared" si="65"/>
        <v>84.15</v>
      </c>
      <c r="V63" s="15">
        <f t="shared" si="65"/>
        <v>85.1</v>
      </c>
      <c r="W63" s="15">
        <f t="shared" si="65"/>
        <v>86</v>
      </c>
      <c r="X63" s="15">
        <f t="shared" si="65"/>
        <v>86.95</v>
      </c>
      <c r="Y63" s="15">
        <f t="shared" si="65"/>
        <v>87.85</v>
      </c>
      <c r="Z63" s="15">
        <f t="shared" si="65"/>
        <v>88.75</v>
      </c>
      <c r="AA63" s="53">
        <f t="shared" si="65"/>
        <v>89.7</v>
      </c>
      <c r="AB63" s="53">
        <f t="shared" si="65"/>
        <v>90.6</v>
      </c>
      <c r="AC63" s="53">
        <f t="shared" si="65"/>
        <v>91.5</v>
      </c>
      <c r="AD63" s="53">
        <f t="shared" si="65"/>
        <v>92.45</v>
      </c>
    </row>
    <row r="64" spans="1:30" s="7" customFormat="1" ht="15" hidden="1" customHeight="1" x14ac:dyDescent="0.2">
      <c r="A64" s="8" t="s">
        <v>65</v>
      </c>
      <c r="B64" s="62"/>
      <c r="C64" s="9"/>
      <c r="D64" s="9"/>
      <c r="E64" s="10">
        <v>65962.149999999994</v>
      </c>
      <c r="F64" s="10">
        <v>67281.3</v>
      </c>
      <c r="G64" s="10">
        <v>68600.45</v>
      </c>
      <c r="H64" s="10">
        <v>69919.649999999994</v>
      </c>
      <c r="I64" s="10">
        <v>71238.8</v>
      </c>
      <c r="J64" s="10">
        <v>72426.45</v>
      </c>
      <c r="K64" s="10">
        <v>73613.45</v>
      </c>
      <c r="L64" s="10">
        <v>74801.05</v>
      </c>
      <c r="M64" s="10">
        <v>75988.05</v>
      </c>
      <c r="N64" s="10">
        <v>77175.7</v>
      </c>
      <c r="O64" s="10">
        <v>78362.7</v>
      </c>
      <c r="P64" s="10">
        <v>79418.149999999994</v>
      </c>
      <c r="Q64" s="10">
        <v>80473.600000000006</v>
      </c>
      <c r="R64" s="10">
        <v>81529.05</v>
      </c>
      <c r="S64" s="10">
        <v>82584.55</v>
      </c>
      <c r="T64" s="10">
        <v>83640</v>
      </c>
      <c r="U64" s="10">
        <v>84695.45</v>
      </c>
      <c r="V64" s="10">
        <v>85618.75</v>
      </c>
      <c r="W64" s="10">
        <v>86542.05</v>
      </c>
      <c r="X64" s="10">
        <v>87465.3</v>
      </c>
      <c r="Y64" s="10">
        <v>88389.25</v>
      </c>
      <c r="Z64" s="10">
        <v>89312.55</v>
      </c>
      <c r="AA64" s="10">
        <v>90235.8</v>
      </c>
      <c r="AB64" s="10">
        <v>91159.75</v>
      </c>
      <c r="AC64" s="10">
        <v>92083.05</v>
      </c>
      <c r="AD64" s="10">
        <v>93006.3</v>
      </c>
    </row>
    <row r="65" spans="1:30" s="7" customFormat="1" ht="15" customHeight="1" x14ac:dyDescent="0.2">
      <c r="A65" s="13" t="s">
        <v>31</v>
      </c>
      <c r="B65" s="60" t="s">
        <v>42</v>
      </c>
      <c r="C65" s="14">
        <v>25</v>
      </c>
      <c r="D65" s="14"/>
      <c r="E65" s="15">
        <f>TRUNC((E64)/($C$65*$J$12)*20+0.5)/20</f>
        <v>67.650000000000006</v>
      </c>
      <c r="F65" s="15">
        <f t="shared" ref="F65:O65" si="66">TRUNC((F64)/($C$65*$J$12)*20+0.5)/20</f>
        <v>69</v>
      </c>
      <c r="G65" s="15">
        <f t="shared" si="66"/>
        <v>70.349999999999994</v>
      </c>
      <c r="H65" s="15">
        <f t="shared" si="66"/>
        <v>71.7</v>
      </c>
      <c r="I65" s="15">
        <f t="shared" si="66"/>
        <v>73.05</v>
      </c>
      <c r="J65" s="15">
        <f t="shared" si="66"/>
        <v>74.3</v>
      </c>
      <c r="K65" s="15">
        <f t="shared" si="66"/>
        <v>75.5</v>
      </c>
      <c r="L65" s="15">
        <f t="shared" si="66"/>
        <v>76.7</v>
      </c>
      <c r="M65" s="15">
        <f t="shared" si="66"/>
        <v>77.95</v>
      </c>
      <c r="N65" s="15">
        <f t="shared" si="66"/>
        <v>79.150000000000006</v>
      </c>
      <c r="O65" s="15">
        <f t="shared" si="66"/>
        <v>80.349999999999994</v>
      </c>
      <c r="P65" s="15">
        <f t="shared" ref="P65:AD65" si="67">TRUNC((P64)/($C$65*$J$12)*20+0.5)/20</f>
        <v>81.45</v>
      </c>
      <c r="Q65" s="15">
        <f t="shared" si="67"/>
        <v>82.55</v>
      </c>
      <c r="R65" s="15">
        <f t="shared" si="67"/>
        <v>83.6</v>
      </c>
      <c r="S65" s="15">
        <f t="shared" si="67"/>
        <v>84.7</v>
      </c>
      <c r="T65" s="15">
        <f t="shared" si="67"/>
        <v>85.8</v>
      </c>
      <c r="U65" s="15">
        <f t="shared" si="67"/>
        <v>86.85</v>
      </c>
      <c r="V65" s="15">
        <f t="shared" si="67"/>
        <v>87.8</v>
      </c>
      <c r="W65" s="15">
        <f t="shared" si="67"/>
        <v>88.75</v>
      </c>
      <c r="X65" s="15">
        <f t="shared" si="67"/>
        <v>89.7</v>
      </c>
      <c r="Y65" s="15">
        <f t="shared" si="67"/>
        <v>90.65</v>
      </c>
      <c r="Z65" s="15">
        <f t="shared" si="67"/>
        <v>91.6</v>
      </c>
      <c r="AA65" s="15">
        <f t="shared" si="67"/>
        <v>92.55</v>
      </c>
      <c r="AB65" s="15">
        <f t="shared" si="67"/>
        <v>93.5</v>
      </c>
      <c r="AC65" s="15">
        <f t="shared" si="67"/>
        <v>94.45</v>
      </c>
      <c r="AD65" s="15">
        <f t="shared" si="67"/>
        <v>95.4</v>
      </c>
    </row>
    <row r="66" spans="1:30" s="7" customFormat="1" ht="15" customHeight="1" x14ac:dyDescent="0.2">
      <c r="A66" s="13" t="s">
        <v>31</v>
      </c>
      <c r="B66" s="60" t="s">
        <v>42</v>
      </c>
      <c r="C66" s="14">
        <v>30</v>
      </c>
      <c r="D66" s="14"/>
      <c r="E66" s="15">
        <f>TRUNC((E64)/($C$66*$J$12)*20+0.5)/20</f>
        <v>56.4</v>
      </c>
      <c r="F66" s="15">
        <f t="shared" ref="F66:O66" si="68">TRUNC((F64)/($C$66*$J$12)*20+0.5)/20</f>
        <v>57.5</v>
      </c>
      <c r="G66" s="15">
        <f t="shared" si="68"/>
        <v>58.65</v>
      </c>
      <c r="H66" s="15">
        <f t="shared" si="68"/>
        <v>59.75</v>
      </c>
      <c r="I66" s="15">
        <f t="shared" si="68"/>
        <v>60.9</v>
      </c>
      <c r="J66" s="15">
        <f t="shared" si="68"/>
        <v>61.9</v>
      </c>
      <c r="K66" s="15">
        <f t="shared" si="68"/>
        <v>62.9</v>
      </c>
      <c r="L66" s="15">
        <f t="shared" si="68"/>
        <v>63.95</v>
      </c>
      <c r="M66" s="15">
        <f t="shared" si="68"/>
        <v>64.95</v>
      </c>
      <c r="N66" s="15">
        <f t="shared" si="68"/>
        <v>65.95</v>
      </c>
      <c r="O66" s="15">
        <f t="shared" si="68"/>
        <v>67</v>
      </c>
      <c r="P66" s="15">
        <f t="shared" ref="P66:AD66" si="69">TRUNC((P64)/($C$66*$J$12)*20+0.5)/20</f>
        <v>67.900000000000006</v>
      </c>
      <c r="Q66" s="15">
        <f t="shared" si="69"/>
        <v>68.8</v>
      </c>
      <c r="R66" s="15">
        <f t="shared" si="69"/>
        <v>69.7</v>
      </c>
      <c r="S66" s="15">
        <f t="shared" si="69"/>
        <v>70.599999999999994</v>
      </c>
      <c r="T66" s="15">
        <f t="shared" si="69"/>
        <v>71.5</v>
      </c>
      <c r="U66" s="15">
        <f t="shared" si="69"/>
        <v>72.400000000000006</v>
      </c>
      <c r="V66" s="15">
        <f t="shared" si="69"/>
        <v>73.2</v>
      </c>
      <c r="W66" s="15">
        <f t="shared" si="69"/>
        <v>73.95</v>
      </c>
      <c r="X66" s="15">
        <f t="shared" si="69"/>
        <v>74.75</v>
      </c>
      <c r="Y66" s="15">
        <f t="shared" si="69"/>
        <v>75.55</v>
      </c>
      <c r="Z66" s="15">
        <f t="shared" si="69"/>
        <v>76.349999999999994</v>
      </c>
      <c r="AA66" s="15">
        <f t="shared" si="69"/>
        <v>77.099999999999994</v>
      </c>
      <c r="AB66" s="15">
        <f t="shared" si="69"/>
        <v>77.900000000000006</v>
      </c>
      <c r="AC66" s="15">
        <f t="shared" si="69"/>
        <v>78.7</v>
      </c>
      <c r="AD66" s="15">
        <f t="shared" si="69"/>
        <v>79.5</v>
      </c>
    </row>
    <row r="67" spans="1:30" s="7" customFormat="1" ht="15" customHeight="1" x14ac:dyDescent="0.2">
      <c r="A67" s="71" t="s">
        <v>12</v>
      </c>
      <c r="B67" s="72"/>
      <c r="C67" s="73"/>
      <c r="D67" s="50" t="s">
        <v>20</v>
      </c>
      <c r="E67" s="50" t="s">
        <v>10</v>
      </c>
      <c r="F67" s="50" t="s">
        <v>11</v>
      </c>
      <c r="G67" s="49"/>
      <c r="H67" s="28"/>
      <c r="I67" s="28"/>
      <c r="J67" s="28"/>
    </row>
    <row r="68" spans="1:30" s="3" customFormat="1" ht="15" hidden="1" customHeight="1" x14ac:dyDescent="0.2">
      <c r="A68" s="8" t="s">
        <v>29</v>
      </c>
      <c r="B68" s="9"/>
      <c r="C68" s="9"/>
      <c r="D68" s="10">
        <v>4297.3999999999996</v>
      </c>
      <c r="E68" s="29"/>
      <c r="F68" s="10"/>
      <c r="G68" s="18"/>
      <c r="H68" s="27"/>
      <c r="I68" s="27"/>
      <c r="J68" s="27"/>
    </row>
    <row r="69" spans="1:30" s="3" customFormat="1" ht="15" hidden="1" customHeight="1" x14ac:dyDescent="0.2">
      <c r="A69" s="38" t="s">
        <v>13</v>
      </c>
      <c r="B69" s="67"/>
      <c r="C69" s="32" t="s">
        <v>30</v>
      </c>
      <c r="D69" s="10">
        <f>INT(D68*C69*20+0.5)/20</f>
        <v>13.75</v>
      </c>
      <c r="E69" s="29"/>
      <c r="F69" s="10"/>
      <c r="G69" s="18"/>
      <c r="H69" s="27"/>
      <c r="I69" s="27"/>
      <c r="J69" s="27"/>
      <c r="AA69" s="56" t="s">
        <v>70</v>
      </c>
      <c r="AB69" s="56"/>
      <c r="AC69" s="56"/>
      <c r="AD69" s="56"/>
    </row>
    <row r="70" spans="1:30" s="3" customFormat="1" ht="15" customHeight="1" x14ac:dyDescent="0.2">
      <c r="B70" s="68" t="s">
        <v>21</v>
      </c>
      <c r="C70" s="33"/>
      <c r="D70" s="34">
        <f>D68-D69</f>
        <v>4283.6499999999996</v>
      </c>
      <c r="E70" s="35">
        <f>TRUNC((D70*28)/$K$12*20+0.5)/20</f>
        <v>109.85</v>
      </c>
      <c r="F70" s="35">
        <f>TRUNC(((D70*28)/$L$12*1.143)*20+0.5)/20</f>
        <v>70.3</v>
      </c>
      <c r="G70" s="55"/>
      <c r="H70" s="27"/>
      <c r="I70" s="4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57" t="s">
        <v>69</v>
      </c>
      <c r="AB70" s="57"/>
      <c r="AC70" s="57"/>
      <c r="AD70" s="56"/>
    </row>
    <row r="71" spans="1:30" s="3" customFormat="1" ht="15" hidden="1" customHeight="1" x14ac:dyDescent="0.2">
      <c r="B71" s="36" t="s">
        <v>29</v>
      </c>
      <c r="C71" s="36"/>
      <c r="D71" s="10">
        <v>5168.2</v>
      </c>
      <c r="E71" s="10"/>
      <c r="F71" s="10"/>
      <c r="G71" s="1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3" customFormat="1" ht="15" hidden="1" customHeight="1" x14ac:dyDescent="0.2">
      <c r="B72" s="39" t="s">
        <v>13</v>
      </c>
      <c r="C72" s="32" t="s">
        <v>30</v>
      </c>
      <c r="D72" s="10">
        <f>INT(D71*C72*20+0.5)/20</f>
        <v>16.55</v>
      </c>
      <c r="E72" s="10"/>
      <c r="F72" s="10"/>
      <c r="G72" s="1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3" customFormat="1" ht="15" customHeight="1" x14ac:dyDescent="0.2">
      <c r="B73" s="68" t="s">
        <v>22</v>
      </c>
      <c r="C73" s="33"/>
      <c r="D73" s="40">
        <f>D71-D72</f>
        <v>5151.6499999999996</v>
      </c>
      <c r="E73" s="35">
        <f>TRUNC((D73*28)/$K$12*20+0.5)/20</f>
        <v>132.1</v>
      </c>
      <c r="F73" s="35">
        <f>TRUNC(((D73*28)/$L$12*1.143)*20+0.5)/20</f>
        <v>84.55</v>
      </c>
      <c r="G73" s="1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3" customFormat="1" ht="15" hidden="1" customHeight="1" x14ac:dyDescent="0.2">
      <c r="B74" s="39" t="s">
        <v>29</v>
      </c>
      <c r="C74" s="39"/>
      <c r="D74" s="10">
        <v>6027.65</v>
      </c>
      <c r="E74" s="10"/>
      <c r="F74" s="10"/>
      <c r="G74" s="1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3" customFormat="1" ht="15" hidden="1" customHeight="1" x14ac:dyDescent="0.2">
      <c r="B75" s="39" t="s">
        <v>13</v>
      </c>
      <c r="C75" s="31">
        <v>3.2000000000000002E-3</v>
      </c>
      <c r="D75" s="10">
        <f>INT(D74*C75*20+0.5)/20</f>
        <v>19.3</v>
      </c>
      <c r="E75" s="10"/>
      <c r="F75" s="10"/>
      <c r="G75" s="1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3" customFormat="1" ht="15" customHeight="1" x14ac:dyDescent="0.2">
      <c r="B76" s="68" t="s">
        <v>23</v>
      </c>
      <c r="C76" s="33"/>
      <c r="D76" s="15">
        <f>D74-D75</f>
        <v>6008.3499999999995</v>
      </c>
      <c r="E76" s="35">
        <f>TRUNC((D76*28)/$K$12*20+0.5)/20</f>
        <v>154.05000000000001</v>
      </c>
      <c r="F76" s="35">
        <f>TRUNC(((D76*28)/$L$12*1.143)*20+0.5)/20</f>
        <v>98.6</v>
      </c>
      <c r="G76" s="1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3" customFormat="1" ht="15" hidden="1" customHeight="1" x14ac:dyDescent="0.2">
      <c r="B77" s="39" t="s">
        <v>29</v>
      </c>
      <c r="C77" s="39"/>
      <c r="D77" s="10">
        <v>6875.85</v>
      </c>
      <c r="E77" s="10"/>
      <c r="F77" s="10"/>
      <c r="G77" s="18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3" customFormat="1" ht="15" hidden="1" customHeight="1" x14ac:dyDescent="0.2">
      <c r="B78" s="39" t="s">
        <v>13</v>
      </c>
      <c r="C78" s="31">
        <v>3.2000000000000002E-3</v>
      </c>
      <c r="D78" s="10">
        <f>INT(D77*C78*20+0.5)/20</f>
        <v>22</v>
      </c>
      <c r="E78" s="10"/>
      <c r="F78" s="10"/>
      <c r="G78" s="1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3" customFormat="1" ht="15" customHeight="1" x14ac:dyDescent="0.2">
      <c r="B79" s="68" t="s">
        <v>24</v>
      </c>
      <c r="C79" s="33"/>
      <c r="D79" s="15">
        <f>D77-D78</f>
        <v>6853.85</v>
      </c>
      <c r="E79" s="35">
        <f>TRUNC((D79*28)/$K$12*20+0.5)/20</f>
        <v>175.75</v>
      </c>
      <c r="F79" s="35">
        <f>TRUNC(((D79*28)/$L$12*1.143)*20+0.5)/20</f>
        <v>112.5</v>
      </c>
      <c r="G79" s="18"/>
      <c r="H79" s="69" t="s">
        <v>75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hidden="1" customHeight="1" x14ac:dyDescent="0.2">
      <c r="A80" s="11" t="s">
        <v>25</v>
      </c>
      <c r="B80" s="39"/>
      <c r="C80" s="39">
        <v>61.15</v>
      </c>
      <c r="D80" s="10"/>
      <c r="E80" s="10">
        <f>(C80/103.66)*C81*100</f>
        <v>61.350569168435264</v>
      </c>
      <c r="F80" s="1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ht="15" hidden="1" customHeight="1" x14ac:dyDescent="0.2">
      <c r="A81" s="11" t="s">
        <v>19</v>
      </c>
      <c r="B81" s="39"/>
      <c r="C81" s="37">
        <v>1.04</v>
      </c>
      <c r="D81" s="10"/>
      <c r="E81" s="10"/>
      <c r="F81" s="10"/>
    </row>
    <row r="82" spans="1:30" ht="15" hidden="1" customHeight="1" x14ac:dyDescent="0.2">
      <c r="A82" s="41" t="s">
        <v>13</v>
      </c>
      <c r="B82" s="9"/>
      <c r="C82" s="31">
        <v>5.5999999999999999E-3</v>
      </c>
      <c r="D82" s="10"/>
      <c r="E82" s="10">
        <f>INT(E80*C82*20+0.5)/20</f>
        <v>0.35</v>
      </c>
      <c r="F82" s="10"/>
    </row>
    <row r="83" spans="1:30" s="42" customFormat="1" ht="15" hidden="1" customHeight="1" x14ac:dyDescent="0.2">
      <c r="A83" s="38" t="s">
        <v>14</v>
      </c>
      <c r="B83" s="39"/>
      <c r="C83" s="47" t="s">
        <v>27</v>
      </c>
      <c r="D83" s="10"/>
      <c r="E83" s="10">
        <f>INT(E80*C83*20+0.5)/20</f>
        <v>5.7</v>
      </c>
      <c r="F83" s="10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</sheetData>
  <mergeCells count="2">
    <mergeCell ref="G2:O2"/>
    <mergeCell ref="A67:C67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8" scale="45" orientation="landscape" horizontalDpi="300" verticalDpi="300" r:id="rId1"/>
  <headerFooter alignWithMargins="0"/>
  <ignoredErrors>
    <ignoredError sqref="E11: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topLeftCell="B46" zoomScaleNormal="100" zoomScaleSheetLayoutView="100" workbookViewId="0">
      <selection activeCell="B68" sqref="B68"/>
    </sheetView>
  </sheetViews>
  <sheetFormatPr baseColWidth="10" defaultColWidth="3.85546875" defaultRowHeight="12.75" x14ac:dyDescent="0.2"/>
  <cols>
    <col min="1" max="1" width="16" style="25" hidden="1" customWidth="1"/>
    <col min="2" max="2" width="7.7109375" style="66" customWidth="1"/>
    <col min="3" max="3" width="6.5703125" style="25" customWidth="1"/>
    <col min="4" max="4" width="14.85546875" style="25" hidden="1" customWidth="1"/>
    <col min="5" max="30" width="16.85546875" style="26" customWidth="1"/>
    <col min="31" max="16384" width="3.85546875" style="19"/>
  </cols>
  <sheetData>
    <row r="1" spans="1:30" x14ac:dyDescent="0.2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1.2" customHeight="1" x14ac:dyDescent="0.3">
      <c r="A2" s="19"/>
      <c r="B2" s="20"/>
      <c r="C2" s="20"/>
      <c r="D2" s="20"/>
      <c r="E2" s="19"/>
      <c r="F2" s="19"/>
      <c r="G2" s="70" t="s">
        <v>66</v>
      </c>
      <c r="H2" s="70"/>
      <c r="I2" s="70"/>
      <c r="J2" s="70"/>
      <c r="K2" s="70"/>
      <c r="L2" s="70"/>
      <c r="M2" s="70"/>
      <c r="N2" s="70"/>
      <c r="O2" s="70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x14ac:dyDescent="0.2">
      <c r="A4" s="19"/>
      <c r="B4" s="20"/>
      <c r="C4" s="20"/>
      <c r="D4" s="20"/>
      <c r="E4" s="19"/>
      <c r="F4" s="19"/>
      <c r="G4" s="19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x14ac:dyDescent="0.2">
      <c r="A5" s="1"/>
      <c r="B5" s="58"/>
      <c r="C5" s="20"/>
      <c r="D5" s="20"/>
      <c r="E5" s="19"/>
      <c r="F5" s="19"/>
      <c r="G5" s="48" t="s">
        <v>74</v>
      </c>
      <c r="H5" s="19"/>
      <c r="I5" s="19"/>
      <c r="J5" s="19"/>
      <c r="K5" s="19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x14ac:dyDescent="0.2">
      <c r="A6" s="1"/>
      <c r="B6" s="58"/>
      <c r="C6" s="20"/>
      <c r="D6" s="20"/>
      <c r="E6" s="19"/>
      <c r="F6" s="19"/>
      <c r="G6" s="19"/>
      <c r="H6" s="19"/>
      <c r="I6" s="19"/>
      <c r="J6" s="19"/>
      <c r="K6" s="19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x14ac:dyDescent="0.2">
      <c r="A7" s="2"/>
      <c r="B7" s="59"/>
      <c r="C7" s="20"/>
      <c r="D7" s="20"/>
      <c r="E7" s="19"/>
      <c r="F7" s="19"/>
      <c r="G7" s="22" t="s">
        <v>18</v>
      </c>
      <c r="H7" s="23"/>
      <c r="I7" s="24">
        <v>0.05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x14ac:dyDescent="0.2">
      <c r="A8" s="2"/>
      <c r="B8" s="59"/>
    </row>
    <row r="9" spans="1:30" x14ac:dyDescent="0.2">
      <c r="A9" s="2"/>
      <c r="B9" s="59"/>
    </row>
    <row r="11" spans="1:30" s="7" customFormat="1" ht="15" customHeight="1" x14ac:dyDescent="0.2">
      <c r="A11" s="5" t="s">
        <v>68</v>
      </c>
      <c r="B11" s="6" t="s">
        <v>0</v>
      </c>
      <c r="C11" s="6" t="s">
        <v>1</v>
      </c>
      <c r="D11" s="6"/>
      <c r="E11" s="52" t="s">
        <v>32</v>
      </c>
      <c r="F11" s="52" t="s">
        <v>33</v>
      </c>
      <c r="G11" s="52" t="s">
        <v>34</v>
      </c>
      <c r="H11" s="52" t="s">
        <v>35</v>
      </c>
      <c r="I11" s="52" t="s">
        <v>36</v>
      </c>
      <c r="J11" s="52" t="s">
        <v>37</v>
      </c>
      <c r="K11" s="52" t="s">
        <v>38</v>
      </c>
      <c r="L11" s="52" t="s">
        <v>39</v>
      </c>
      <c r="M11" s="52" t="s">
        <v>40</v>
      </c>
      <c r="N11" s="52" t="s">
        <v>41</v>
      </c>
      <c r="O11" s="52">
        <v>10</v>
      </c>
      <c r="P11" s="52">
        <v>11</v>
      </c>
      <c r="Q11" s="52">
        <v>12</v>
      </c>
      <c r="R11" s="52">
        <v>13</v>
      </c>
      <c r="S11" s="52">
        <v>14</v>
      </c>
      <c r="T11" s="52">
        <v>15</v>
      </c>
      <c r="U11" s="52">
        <v>16</v>
      </c>
      <c r="V11" s="52">
        <v>17</v>
      </c>
      <c r="W11" s="52">
        <v>18</v>
      </c>
      <c r="X11" s="52">
        <v>19</v>
      </c>
      <c r="Y11" s="52">
        <v>20</v>
      </c>
      <c r="Z11" s="52">
        <v>21</v>
      </c>
      <c r="AA11" s="52">
        <v>22</v>
      </c>
      <c r="AB11" s="52">
        <v>23</v>
      </c>
      <c r="AC11" s="52">
        <v>24</v>
      </c>
      <c r="AD11" s="52">
        <v>25</v>
      </c>
    </row>
    <row r="12" spans="1:30" s="3" customFormat="1" ht="15" hidden="1" customHeight="1" x14ac:dyDescent="0.2">
      <c r="A12" s="8"/>
      <c r="B12" s="9"/>
      <c r="C12" s="9"/>
      <c r="D12" s="9"/>
      <c r="E12" s="10"/>
      <c r="F12" s="10"/>
      <c r="G12" s="10"/>
      <c r="H12" s="10"/>
      <c r="I12" s="10"/>
      <c r="J12" s="11">
        <v>39</v>
      </c>
      <c r="K12" s="30">
        <v>1092</v>
      </c>
      <c r="L12" s="30">
        <v>1950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2" customFormat="1" ht="15" hidden="1" customHeight="1" x14ac:dyDescent="0.2">
      <c r="A13" s="8" t="s">
        <v>54</v>
      </c>
      <c r="B13" s="9"/>
      <c r="C13" s="9"/>
      <c r="D13" s="9"/>
      <c r="E13" s="10">
        <f>'- 0 %'!E13*0.95</f>
        <v>93283.872499999998</v>
      </c>
      <c r="F13" s="10">
        <f>'- 0 %'!F13*0.95</f>
        <v>95149.529999999984</v>
      </c>
      <c r="G13" s="10">
        <f>'- 0 %'!G13*0.95</f>
        <v>97015.1875</v>
      </c>
      <c r="H13" s="10">
        <f>'- 0 %'!H13*0.95</f>
        <v>98880.845000000001</v>
      </c>
      <c r="I13" s="10">
        <f>'- 0 %'!I13*0.95</f>
        <v>100746.50249999999</v>
      </c>
      <c r="J13" s="10">
        <f>'- 0 %'!J13*0.95</f>
        <v>102425.67499999999</v>
      </c>
      <c r="K13" s="10">
        <f>'- 0 %'!K13*0.95</f>
        <v>104104.79999999999</v>
      </c>
      <c r="L13" s="10">
        <f>'- 0 %'!L13*0.95</f>
        <v>105783.355</v>
      </c>
      <c r="M13" s="10">
        <f>'- 0 %'!M13*0.95</f>
        <v>107462.48</v>
      </c>
      <c r="N13" s="10">
        <f>'- 0 %'!N13*0.95</f>
        <v>109141.6525</v>
      </c>
      <c r="O13" s="10">
        <f>'- 0 %'!O13*0.95</f>
        <v>110820.7775</v>
      </c>
      <c r="P13" s="10">
        <f>'- 0 %'!P13*0.95</f>
        <v>112313.4175</v>
      </c>
      <c r="Q13" s="10">
        <f>'- 0 %'!Q13*0.95</f>
        <v>113806.0575</v>
      </c>
      <c r="R13" s="10">
        <f>'- 0 %'!R13*0.95</f>
        <v>115298.745</v>
      </c>
      <c r="S13" s="10">
        <f>'- 0 %'!S13*0.95</f>
        <v>116791.38499999999</v>
      </c>
      <c r="T13" s="10">
        <f>'- 0 %'!T13*0.95</f>
        <v>118283.4075</v>
      </c>
      <c r="U13" s="10">
        <f>'- 0 %'!U13*0.95</f>
        <v>119776.0475</v>
      </c>
      <c r="V13" s="10">
        <f>'- 0 %'!V13*0.95</f>
        <v>121082.20249999998</v>
      </c>
      <c r="W13" s="10">
        <f>'- 0 %'!W13*0.95</f>
        <v>122388.31</v>
      </c>
      <c r="X13" s="10">
        <f>'- 0 %'!X13*0.95</f>
        <v>123693.8475</v>
      </c>
      <c r="Y13" s="10">
        <f>'- 0 %'!Y13*0.95</f>
        <v>125000.0025</v>
      </c>
      <c r="Z13" s="10">
        <f>'- 0 %'!Z13*0.95</f>
        <v>126306.1575</v>
      </c>
      <c r="AA13" s="10">
        <f>'- 0 %'!AA13*0.95</f>
        <v>127612.265</v>
      </c>
      <c r="AB13" s="10">
        <f>'- 0 %'!AB13*0.95</f>
        <v>128917.80250000001</v>
      </c>
      <c r="AC13" s="10">
        <f>'- 0 %'!AC13*0.95</f>
        <v>130223.9575</v>
      </c>
      <c r="AD13" s="10">
        <f>'- 0 %'!AD13*0.95</f>
        <v>131530.11249999999</v>
      </c>
    </row>
    <row r="14" spans="1:30" s="12" customFormat="1" ht="15" customHeight="1" x14ac:dyDescent="0.2">
      <c r="A14" s="13" t="s">
        <v>2</v>
      </c>
      <c r="B14" s="60" t="s">
        <v>52</v>
      </c>
      <c r="C14" s="14">
        <v>23</v>
      </c>
      <c r="D14" s="9"/>
      <c r="E14" s="15">
        <f>TRUNC((E13)/($C$14*$J$12)*20+0.5)/20</f>
        <v>104</v>
      </c>
      <c r="F14" s="15">
        <f t="shared" ref="F14:AD14" si="0">TRUNC((F13)/($C$14*$J$12)*20+0.5)/20</f>
        <v>106.1</v>
      </c>
      <c r="G14" s="15">
        <f t="shared" si="0"/>
        <v>108.15</v>
      </c>
      <c r="H14" s="15">
        <f t="shared" si="0"/>
        <v>110.25</v>
      </c>
      <c r="I14" s="15">
        <f t="shared" si="0"/>
        <v>112.3</v>
      </c>
      <c r="J14" s="15">
        <f t="shared" si="0"/>
        <v>114.2</v>
      </c>
      <c r="K14" s="15">
        <f t="shared" si="0"/>
        <v>116.05</v>
      </c>
      <c r="L14" s="15">
        <f t="shared" si="0"/>
        <v>117.95</v>
      </c>
      <c r="M14" s="15">
        <f t="shared" si="0"/>
        <v>119.8</v>
      </c>
      <c r="N14" s="15">
        <f t="shared" si="0"/>
        <v>121.65</v>
      </c>
      <c r="O14" s="15">
        <f t="shared" si="0"/>
        <v>123.55</v>
      </c>
      <c r="P14" s="15">
        <f t="shared" si="0"/>
        <v>125.2</v>
      </c>
      <c r="Q14" s="15">
        <f t="shared" si="0"/>
        <v>126.85</v>
      </c>
      <c r="R14" s="15">
        <f t="shared" si="0"/>
        <v>128.55000000000001</v>
      </c>
      <c r="S14" s="15">
        <f t="shared" si="0"/>
        <v>130.19999999999999</v>
      </c>
      <c r="T14" s="15">
        <f t="shared" si="0"/>
        <v>131.85</v>
      </c>
      <c r="U14" s="15">
        <f t="shared" si="0"/>
        <v>133.55000000000001</v>
      </c>
      <c r="V14" s="15">
        <f t="shared" si="0"/>
        <v>135</v>
      </c>
      <c r="W14" s="15">
        <f t="shared" si="0"/>
        <v>136.44999999999999</v>
      </c>
      <c r="X14" s="15">
        <f t="shared" si="0"/>
        <v>137.9</v>
      </c>
      <c r="Y14" s="15">
        <f t="shared" si="0"/>
        <v>139.35</v>
      </c>
      <c r="Z14" s="15">
        <f t="shared" si="0"/>
        <v>140.80000000000001</v>
      </c>
      <c r="AA14" s="15">
        <f t="shared" si="0"/>
        <v>142.25</v>
      </c>
      <c r="AB14" s="15">
        <f t="shared" si="0"/>
        <v>143.69999999999999</v>
      </c>
      <c r="AC14" s="15">
        <f t="shared" si="0"/>
        <v>145.19999999999999</v>
      </c>
      <c r="AD14" s="15">
        <f t="shared" si="0"/>
        <v>146.65</v>
      </c>
    </row>
    <row r="15" spans="1:30" s="3" customFormat="1" ht="15" customHeight="1" x14ac:dyDescent="0.2">
      <c r="A15" s="13" t="s">
        <v>2</v>
      </c>
      <c r="B15" s="60" t="s">
        <v>52</v>
      </c>
      <c r="C15" s="14">
        <v>24</v>
      </c>
      <c r="D15" s="14"/>
      <c r="E15" s="15">
        <f t="shared" ref="E15:O15" si="1">TRUNC((E13)/($C$15*$J$12)*20+0.5)/20</f>
        <v>99.65</v>
      </c>
      <c r="F15" s="15">
        <f t="shared" si="1"/>
        <v>101.65</v>
      </c>
      <c r="G15" s="15">
        <f t="shared" si="1"/>
        <v>103.65</v>
      </c>
      <c r="H15" s="15">
        <f t="shared" si="1"/>
        <v>105.65</v>
      </c>
      <c r="I15" s="15">
        <f t="shared" si="1"/>
        <v>107.65</v>
      </c>
      <c r="J15" s="15">
        <f t="shared" si="1"/>
        <v>109.45</v>
      </c>
      <c r="K15" s="15">
        <f t="shared" si="1"/>
        <v>111.2</v>
      </c>
      <c r="L15" s="15">
        <f t="shared" si="1"/>
        <v>113</v>
      </c>
      <c r="M15" s="15">
        <f t="shared" si="1"/>
        <v>114.8</v>
      </c>
      <c r="N15" s="15">
        <f t="shared" si="1"/>
        <v>116.6</v>
      </c>
      <c r="O15" s="15">
        <f t="shared" si="1"/>
        <v>118.4</v>
      </c>
      <c r="P15" s="15">
        <f t="shared" ref="P15:AD15" si="2">TRUNC((P13)/($C$15*$J$12)*20+0.5)/20</f>
        <v>120</v>
      </c>
      <c r="Q15" s="15">
        <f t="shared" si="2"/>
        <v>121.6</v>
      </c>
      <c r="R15" s="15">
        <f t="shared" si="2"/>
        <v>123.2</v>
      </c>
      <c r="S15" s="15">
        <f t="shared" si="2"/>
        <v>124.8</v>
      </c>
      <c r="T15" s="15">
        <f t="shared" si="2"/>
        <v>126.35</v>
      </c>
      <c r="U15" s="15">
        <f t="shared" si="2"/>
        <v>127.95</v>
      </c>
      <c r="V15" s="15">
        <f t="shared" si="2"/>
        <v>129.35</v>
      </c>
      <c r="W15" s="15">
        <f t="shared" si="2"/>
        <v>130.75</v>
      </c>
      <c r="X15" s="15">
        <f t="shared" si="2"/>
        <v>132.15</v>
      </c>
      <c r="Y15" s="15">
        <f t="shared" si="2"/>
        <v>133.55000000000001</v>
      </c>
      <c r="Z15" s="15">
        <f t="shared" si="2"/>
        <v>134.94999999999999</v>
      </c>
      <c r="AA15" s="15">
        <f t="shared" si="2"/>
        <v>136.35</v>
      </c>
      <c r="AB15" s="15">
        <f t="shared" si="2"/>
        <v>137.75</v>
      </c>
      <c r="AC15" s="15">
        <f t="shared" si="2"/>
        <v>139.15</v>
      </c>
      <c r="AD15" s="15">
        <f t="shared" si="2"/>
        <v>140.5</v>
      </c>
    </row>
    <row r="16" spans="1:30" s="3" customFormat="1" ht="15" customHeight="1" x14ac:dyDescent="0.2">
      <c r="A16" s="13" t="s">
        <v>2</v>
      </c>
      <c r="B16" s="60" t="s">
        <v>52</v>
      </c>
      <c r="C16" s="14">
        <v>27</v>
      </c>
      <c r="D16" s="14"/>
      <c r="E16" s="15">
        <f t="shared" ref="E16:O16" si="3">TRUNC((E13)/($C$16*$J$12)*20+0.5)/20</f>
        <v>88.6</v>
      </c>
      <c r="F16" s="15">
        <f t="shared" si="3"/>
        <v>90.35</v>
      </c>
      <c r="G16" s="15">
        <f t="shared" si="3"/>
        <v>92.15</v>
      </c>
      <c r="H16" s="15">
        <f t="shared" si="3"/>
        <v>93.9</v>
      </c>
      <c r="I16" s="15">
        <f t="shared" si="3"/>
        <v>95.7</v>
      </c>
      <c r="J16" s="15">
        <f t="shared" si="3"/>
        <v>97.25</v>
      </c>
      <c r="K16" s="15">
        <f t="shared" si="3"/>
        <v>98.85</v>
      </c>
      <c r="L16" s="15">
        <f t="shared" si="3"/>
        <v>100.45</v>
      </c>
      <c r="M16" s="15">
        <f t="shared" si="3"/>
        <v>102.05</v>
      </c>
      <c r="N16" s="15">
        <f t="shared" si="3"/>
        <v>103.65</v>
      </c>
      <c r="O16" s="15">
        <f t="shared" si="3"/>
        <v>105.25</v>
      </c>
      <c r="P16" s="15">
        <f t="shared" ref="P16:AD16" si="4">TRUNC((P13)/($C$16*$J$12)*20+0.5)/20</f>
        <v>106.65</v>
      </c>
      <c r="Q16" s="15">
        <f t="shared" si="4"/>
        <v>108.1</v>
      </c>
      <c r="R16" s="15">
        <f t="shared" si="4"/>
        <v>109.5</v>
      </c>
      <c r="S16" s="15">
        <f t="shared" si="4"/>
        <v>110.9</v>
      </c>
      <c r="T16" s="15">
        <f t="shared" si="4"/>
        <v>112.35</v>
      </c>
      <c r="U16" s="15">
        <f t="shared" si="4"/>
        <v>113.75</v>
      </c>
      <c r="V16" s="15">
        <f t="shared" si="4"/>
        <v>115</v>
      </c>
      <c r="W16" s="15">
        <f t="shared" si="4"/>
        <v>116.25</v>
      </c>
      <c r="X16" s="15">
        <f t="shared" si="4"/>
        <v>117.45</v>
      </c>
      <c r="Y16" s="15">
        <f t="shared" si="4"/>
        <v>118.7</v>
      </c>
      <c r="Z16" s="15">
        <f t="shared" si="4"/>
        <v>119.95</v>
      </c>
      <c r="AA16" s="15">
        <f t="shared" si="4"/>
        <v>121.2</v>
      </c>
      <c r="AB16" s="15">
        <f t="shared" si="4"/>
        <v>122.45</v>
      </c>
      <c r="AC16" s="15">
        <f t="shared" si="4"/>
        <v>123.65</v>
      </c>
      <c r="AD16" s="15">
        <f t="shared" si="4"/>
        <v>124.9</v>
      </c>
    </row>
    <row r="17" spans="1:30" s="3" customFormat="1" ht="15" customHeight="1" x14ac:dyDescent="0.2">
      <c r="A17" s="13" t="s">
        <v>2</v>
      </c>
      <c r="B17" s="60" t="s">
        <v>52</v>
      </c>
      <c r="C17" s="14">
        <v>28</v>
      </c>
      <c r="D17" s="14"/>
      <c r="E17" s="15">
        <f t="shared" ref="E17:O17" si="5">TRUNC((E13)/($C$17*$J$12)*20+0.5)/20</f>
        <v>85.4</v>
      </c>
      <c r="F17" s="15">
        <f t="shared" si="5"/>
        <v>87.15</v>
      </c>
      <c r="G17" s="15">
        <f t="shared" si="5"/>
        <v>88.85</v>
      </c>
      <c r="H17" s="15">
        <f t="shared" si="5"/>
        <v>90.55</v>
      </c>
      <c r="I17" s="15">
        <f t="shared" si="5"/>
        <v>92.25</v>
      </c>
      <c r="J17" s="15">
        <f t="shared" si="5"/>
        <v>93.8</v>
      </c>
      <c r="K17" s="15">
        <f t="shared" si="5"/>
        <v>95.35</v>
      </c>
      <c r="L17" s="15">
        <f t="shared" si="5"/>
        <v>96.85</v>
      </c>
      <c r="M17" s="15">
        <f t="shared" si="5"/>
        <v>98.4</v>
      </c>
      <c r="N17" s="15">
        <f t="shared" si="5"/>
        <v>99.95</v>
      </c>
      <c r="O17" s="15">
        <f t="shared" si="5"/>
        <v>101.5</v>
      </c>
      <c r="P17" s="15">
        <f t="shared" ref="P17:AD17" si="6">TRUNC((P13)/($C$17*$J$12)*20+0.5)/20</f>
        <v>102.85</v>
      </c>
      <c r="Q17" s="15">
        <f t="shared" si="6"/>
        <v>104.2</v>
      </c>
      <c r="R17" s="15">
        <f t="shared" si="6"/>
        <v>105.6</v>
      </c>
      <c r="S17" s="15">
        <f t="shared" si="6"/>
        <v>106.95</v>
      </c>
      <c r="T17" s="15">
        <f t="shared" si="6"/>
        <v>108.3</v>
      </c>
      <c r="U17" s="15">
        <f t="shared" si="6"/>
        <v>109.7</v>
      </c>
      <c r="V17" s="15">
        <f t="shared" si="6"/>
        <v>110.9</v>
      </c>
      <c r="W17" s="15">
        <f t="shared" si="6"/>
        <v>112.1</v>
      </c>
      <c r="X17" s="15">
        <f t="shared" si="6"/>
        <v>113.25</v>
      </c>
      <c r="Y17" s="15">
        <f t="shared" si="6"/>
        <v>114.45</v>
      </c>
      <c r="Z17" s="15">
        <f t="shared" si="6"/>
        <v>115.65</v>
      </c>
      <c r="AA17" s="15">
        <f t="shared" si="6"/>
        <v>116.85</v>
      </c>
      <c r="AB17" s="15">
        <f t="shared" si="6"/>
        <v>118.05</v>
      </c>
      <c r="AC17" s="15">
        <f t="shared" si="6"/>
        <v>119.25</v>
      </c>
      <c r="AD17" s="15">
        <f t="shared" si="6"/>
        <v>120.45</v>
      </c>
    </row>
    <row r="18" spans="1:30" s="18" customFormat="1" ht="15" hidden="1" customHeight="1" x14ac:dyDescent="0.2">
      <c r="A18" s="45" t="s">
        <v>55</v>
      </c>
      <c r="B18" s="61"/>
      <c r="C18" s="46"/>
      <c r="D18" s="46"/>
      <c r="E18" s="10">
        <f>'- 0 %'!E18*0.95</f>
        <v>91427.477499999994</v>
      </c>
      <c r="F18" s="10">
        <f>'- 0 %'!F18*0.95</f>
        <v>93256.18</v>
      </c>
      <c r="G18" s="10">
        <f>'- 0 %'!G18*0.95</f>
        <v>95084.3125</v>
      </c>
      <c r="H18" s="10">
        <f>'- 0 %'!H18*0.95</f>
        <v>96913.014999999999</v>
      </c>
      <c r="I18" s="10">
        <f>'- 0 %'!I18*0.95</f>
        <v>98741.764999999999</v>
      </c>
      <c r="J18" s="10">
        <f>'- 0 %'!J18*0.95</f>
        <v>100387.02249999999</v>
      </c>
      <c r="K18" s="10">
        <f>'- 0 %'!K18*0.95</f>
        <v>102032.94500000001</v>
      </c>
      <c r="L18" s="10">
        <f>'- 0 %'!L18*0.95</f>
        <v>103678.86749999999</v>
      </c>
      <c r="M18" s="10">
        <f>'- 0 %'!M18*0.95</f>
        <v>105324.1725</v>
      </c>
      <c r="N18" s="10">
        <f>'- 0 %'!N18*0.95</f>
        <v>106970.0475</v>
      </c>
      <c r="O18" s="10">
        <f>'- 0 %'!O18*0.95</f>
        <v>108615.97</v>
      </c>
      <c r="P18" s="10">
        <f>'- 0 %'!P18*0.95</f>
        <v>110078.44749999999</v>
      </c>
      <c r="Q18" s="10">
        <f>'- 0 %'!Q18*0.95</f>
        <v>111541.5425</v>
      </c>
      <c r="R18" s="10">
        <f>'- 0 %'!R18*0.95</f>
        <v>113004.06749999999</v>
      </c>
      <c r="S18" s="10">
        <f>'- 0 %'!S18*0.95</f>
        <v>114467.16249999999</v>
      </c>
      <c r="T18" s="10">
        <f>'- 0 %'!T18*0.95</f>
        <v>115929.63999999998</v>
      </c>
      <c r="U18" s="10">
        <f>'- 0 %'!U18*0.95</f>
        <v>117392.735</v>
      </c>
      <c r="V18" s="10">
        <f>'- 0 %'!V18*0.95</f>
        <v>118673.04999999999</v>
      </c>
      <c r="W18" s="10">
        <f>'- 0 %'!W18*0.95</f>
        <v>119952.7</v>
      </c>
      <c r="X18" s="10">
        <f>'- 0 %'!X18*0.95</f>
        <v>121233.01499999998</v>
      </c>
      <c r="Y18" s="10">
        <f>'- 0 %'!Y18*0.95</f>
        <v>122512.66499999999</v>
      </c>
      <c r="Z18" s="10">
        <f>'- 0 %'!Z18*0.95</f>
        <v>123792.9325</v>
      </c>
      <c r="AA18" s="10">
        <f>'- 0 %'!AA18*0.95</f>
        <v>125072.62999999999</v>
      </c>
      <c r="AB18" s="10">
        <f>'- 0 %'!AB18*0.95</f>
        <v>126352.89749999998</v>
      </c>
      <c r="AC18" s="10">
        <f>'- 0 %'!AC18*0.95</f>
        <v>127632.595</v>
      </c>
      <c r="AD18" s="10">
        <f>'- 0 %'!AD18*0.95</f>
        <v>128912.86249999999</v>
      </c>
    </row>
    <row r="19" spans="1:30" s="18" customFormat="1" ht="15" customHeight="1" x14ac:dyDescent="0.2">
      <c r="A19" s="13" t="s">
        <v>26</v>
      </c>
      <c r="B19" s="60" t="s">
        <v>53</v>
      </c>
      <c r="C19" s="14">
        <v>23</v>
      </c>
      <c r="D19" s="46"/>
      <c r="E19" s="15">
        <f>TRUNC((E18)/($C$19*$J$12)*20+0.5)/20</f>
        <v>101.95</v>
      </c>
      <c r="F19" s="15">
        <f t="shared" ref="F19:AD19" si="7">TRUNC((F18)/($C$19*$J$12)*20+0.5)/20</f>
        <v>103.95</v>
      </c>
      <c r="G19" s="15">
        <f t="shared" si="7"/>
        <v>106</v>
      </c>
      <c r="H19" s="15">
        <f t="shared" si="7"/>
        <v>108.05</v>
      </c>
      <c r="I19" s="15">
        <f t="shared" si="7"/>
        <v>110.1</v>
      </c>
      <c r="J19" s="15">
        <f t="shared" si="7"/>
        <v>111.9</v>
      </c>
      <c r="K19" s="15">
        <f t="shared" si="7"/>
        <v>113.75</v>
      </c>
      <c r="L19" s="15">
        <f t="shared" si="7"/>
        <v>115.6</v>
      </c>
      <c r="M19" s="15">
        <f t="shared" si="7"/>
        <v>117.4</v>
      </c>
      <c r="N19" s="15">
        <f t="shared" si="7"/>
        <v>119.25</v>
      </c>
      <c r="O19" s="15">
        <f t="shared" si="7"/>
        <v>121.1</v>
      </c>
      <c r="P19" s="15">
        <f t="shared" si="7"/>
        <v>122.7</v>
      </c>
      <c r="Q19" s="15">
        <f t="shared" si="7"/>
        <v>124.35</v>
      </c>
      <c r="R19" s="15">
        <f t="shared" si="7"/>
        <v>126</v>
      </c>
      <c r="S19" s="15">
        <f t="shared" si="7"/>
        <v>127.6</v>
      </c>
      <c r="T19" s="15">
        <f t="shared" si="7"/>
        <v>129.25</v>
      </c>
      <c r="U19" s="15">
        <f t="shared" si="7"/>
        <v>130.85</v>
      </c>
      <c r="V19" s="15">
        <f t="shared" si="7"/>
        <v>132.30000000000001</v>
      </c>
      <c r="W19" s="15">
        <f t="shared" si="7"/>
        <v>133.75</v>
      </c>
      <c r="X19" s="15">
        <f t="shared" si="7"/>
        <v>135.15</v>
      </c>
      <c r="Y19" s="15">
        <f t="shared" si="7"/>
        <v>136.6</v>
      </c>
      <c r="Z19" s="15">
        <f t="shared" si="7"/>
        <v>138</v>
      </c>
      <c r="AA19" s="15">
        <f t="shared" si="7"/>
        <v>139.44999999999999</v>
      </c>
      <c r="AB19" s="15">
        <f t="shared" si="7"/>
        <v>140.85</v>
      </c>
      <c r="AC19" s="15">
        <f t="shared" si="7"/>
        <v>142.30000000000001</v>
      </c>
      <c r="AD19" s="15">
        <f t="shared" si="7"/>
        <v>143.69999999999999</v>
      </c>
    </row>
    <row r="20" spans="1:30" s="3" customFormat="1" ht="15" customHeight="1" x14ac:dyDescent="0.2">
      <c r="A20" s="13" t="s">
        <v>26</v>
      </c>
      <c r="B20" s="60" t="s">
        <v>53</v>
      </c>
      <c r="C20" s="14">
        <v>24</v>
      </c>
      <c r="D20" s="14"/>
      <c r="E20" s="15">
        <f t="shared" ref="E20:O20" si="8">TRUNC((E18)/($C$20*$J$12)*20+0.5)/20</f>
        <v>97.7</v>
      </c>
      <c r="F20" s="15">
        <f t="shared" si="8"/>
        <v>99.65</v>
      </c>
      <c r="G20" s="15">
        <f t="shared" si="8"/>
        <v>101.6</v>
      </c>
      <c r="H20" s="15">
        <f t="shared" si="8"/>
        <v>103.55</v>
      </c>
      <c r="I20" s="15">
        <f t="shared" si="8"/>
        <v>105.5</v>
      </c>
      <c r="J20" s="15">
        <f t="shared" si="8"/>
        <v>107.25</v>
      </c>
      <c r="K20" s="15">
        <f t="shared" si="8"/>
        <v>109</v>
      </c>
      <c r="L20" s="15">
        <f t="shared" si="8"/>
        <v>110.75</v>
      </c>
      <c r="M20" s="15">
        <f t="shared" si="8"/>
        <v>112.55</v>
      </c>
      <c r="N20" s="15">
        <f t="shared" si="8"/>
        <v>114.3</v>
      </c>
      <c r="O20" s="15">
        <f t="shared" si="8"/>
        <v>116.05</v>
      </c>
      <c r="P20" s="15">
        <f t="shared" ref="P20:AD20" si="9">TRUNC((P18)/($C$20*$J$12)*20+0.5)/20</f>
        <v>117.6</v>
      </c>
      <c r="Q20" s="15">
        <f t="shared" si="9"/>
        <v>119.15</v>
      </c>
      <c r="R20" s="15">
        <f t="shared" si="9"/>
        <v>120.75</v>
      </c>
      <c r="S20" s="15">
        <f t="shared" si="9"/>
        <v>122.3</v>
      </c>
      <c r="T20" s="15">
        <f t="shared" si="9"/>
        <v>123.85</v>
      </c>
      <c r="U20" s="15">
        <f t="shared" si="9"/>
        <v>125.4</v>
      </c>
      <c r="V20" s="15">
        <f t="shared" si="9"/>
        <v>126.8</v>
      </c>
      <c r="W20" s="15">
        <f t="shared" si="9"/>
        <v>128.15</v>
      </c>
      <c r="X20" s="15">
        <f t="shared" si="9"/>
        <v>129.5</v>
      </c>
      <c r="Y20" s="15">
        <f t="shared" si="9"/>
        <v>130.9</v>
      </c>
      <c r="Z20" s="15">
        <f t="shared" si="9"/>
        <v>132.25</v>
      </c>
      <c r="AA20" s="15">
        <f t="shared" si="9"/>
        <v>133.6</v>
      </c>
      <c r="AB20" s="15">
        <f t="shared" si="9"/>
        <v>135</v>
      </c>
      <c r="AC20" s="15">
        <f t="shared" si="9"/>
        <v>136.35</v>
      </c>
      <c r="AD20" s="15">
        <f t="shared" si="9"/>
        <v>137.75</v>
      </c>
    </row>
    <row r="21" spans="1:30" s="3" customFormat="1" ht="15" customHeight="1" x14ac:dyDescent="0.2">
      <c r="A21" s="13" t="s">
        <v>26</v>
      </c>
      <c r="B21" s="60" t="s">
        <v>53</v>
      </c>
      <c r="C21" s="14">
        <v>30</v>
      </c>
      <c r="D21" s="14"/>
      <c r="E21" s="15">
        <f t="shared" ref="E21:O21" si="10">TRUNC((E18)/($C$21*$J$12)*20+0.5)/20</f>
        <v>78.150000000000006</v>
      </c>
      <c r="F21" s="15">
        <f t="shared" si="10"/>
        <v>79.7</v>
      </c>
      <c r="G21" s="15">
        <f t="shared" si="10"/>
        <v>81.25</v>
      </c>
      <c r="H21" s="15">
        <f t="shared" si="10"/>
        <v>82.85</v>
      </c>
      <c r="I21" s="15">
        <f t="shared" si="10"/>
        <v>84.4</v>
      </c>
      <c r="J21" s="15">
        <f t="shared" si="10"/>
        <v>85.8</v>
      </c>
      <c r="K21" s="15">
        <f t="shared" si="10"/>
        <v>87.2</v>
      </c>
      <c r="L21" s="15">
        <f t="shared" si="10"/>
        <v>88.6</v>
      </c>
      <c r="M21" s="15">
        <f t="shared" si="10"/>
        <v>90</v>
      </c>
      <c r="N21" s="15">
        <f t="shared" si="10"/>
        <v>91.45</v>
      </c>
      <c r="O21" s="15">
        <f t="shared" si="10"/>
        <v>92.85</v>
      </c>
      <c r="P21" s="15">
        <f t="shared" ref="P21:AD21" si="11">TRUNC((P18)/($C$21*$J$12)*20+0.5)/20</f>
        <v>94.1</v>
      </c>
      <c r="Q21" s="15">
        <f t="shared" si="11"/>
        <v>95.35</v>
      </c>
      <c r="R21" s="15">
        <f t="shared" si="11"/>
        <v>96.6</v>
      </c>
      <c r="S21" s="15">
        <f t="shared" si="11"/>
        <v>97.85</v>
      </c>
      <c r="T21" s="15">
        <f t="shared" si="11"/>
        <v>99.1</v>
      </c>
      <c r="U21" s="15">
        <f t="shared" si="11"/>
        <v>100.35</v>
      </c>
      <c r="V21" s="15">
        <f t="shared" si="11"/>
        <v>101.45</v>
      </c>
      <c r="W21" s="15">
        <f t="shared" si="11"/>
        <v>102.5</v>
      </c>
      <c r="X21" s="15">
        <f t="shared" si="11"/>
        <v>103.6</v>
      </c>
      <c r="Y21" s="15">
        <f t="shared" si="11"/>
        <v>104.7</v>
      </c>
      <c r="Z21" s="15">
        <f t="shared" si="11"/>
        <v>105.8</v>
      </c>
      <c r="AA21" s="15">
        <f t="shared" si="11"/>
        <v>106.9</v>
      </c>
      <c r="AB21" s="15">
        <f t="shared" si="11"/>
        <v>108</v>
      </c>
      <c r="AC21" s="15">
        <f t="shared" si="11"/>
        <v>109.1</v>
      </c>
      <c r="AD21" s="15">
        <f t="shared" si="11"/>
        <v>110.2</v>
      </c>
    </row>
    <row r="22" spans="1:30" s="3" customFormat="1" ht="15" hidden="1" customHeight="1" x14ac:dyDescent="0.2">
      <c r="A22" s="8" t="s">
        <v>56</v>
      </c>
      <c r="B22" s="62"/>
      <c r="C22" s="9"/>
      <c r="D22" s="9"/>
      <c r="E22" s="10">
        <f>'- 0 %'!E22*0.95</f>
        <v>89571.035000000003</v>
      </c>
      <c r="F22" s="10">
        <f>'- 0 %'!F22*0.95</f>
        <v>91362.829999999987</v>
      </c>
      <c r="G22" s="10">
        <f>'- 0 %'!G22*0.95</f>
        <v>93154.007500000007</v>
      </c>
      <c r="H22" s="10">
        <f>'- 0 %'!H22*0.95</f>
        <v>94945.184999999998</v>
      </c>
      <c r="I22" s="10">
        <f>'- 0 %'!I22*0.95</f>
        <v>96736.98</v>
      </c>
      <c r="J22" s="10">
        <f>'- 0 %'!J22*0.95</f>
        <v>98349.035000000003</v>
      </c>
      <c r="K22" s="10">
        <f>'- 0 %'!K22*0.95</f>
        <v>99961.09</v>
      </c>
      <c r="L22" s="10">
        <f>'- 0 %'!L22*0.95</f>
        <v>101573.7625</v>
      </c>
      <c r="M22" s="10">
        <f>'- 0 %'!M22*0.95</f>
        <v>103185.81749999999</v>
      </c>
      <c r="N22" s="10">
        <f>'- 0 %'!N22*0.95</f>
        <v>104798.48999999999</v>
      </c>
      <c r="O22" s="10">
        <f>'- 0 %'!O22*0.95</f>
        <v>106410.545</v>
      </c>
      <c r="P22" s="10">
        <f>'- 0 %'!P22*0.95</f>
        <v>107843.47749999999</v>
      </c>
      <c r="Q22" s="10">
        <f>'- 0 %'!Q22*0.95</f>
        <v>109277.075</v>
      </c>
      <c r="R22" s="10">
        <f>'- 0 %'!R22*0.95</f>
        <v>110710.00750000001</v>
      </c>
      <c r="S22" s="10">
        <f>'- 0 %'!S22*0.95</f>
        <v>112142.93999999999</v>
      </c>
      <c r="T22" s="10">
        <f>'- 0 %'!T22*0.95</f>
        <v>113576.48999999999</v>
      </c>
      <c r="U22" s="10">
        <f>'- 0 %'!U22*0.95</f>
        <v>115009.4225</v>
      </c>
      <c r="V22" s="10">
        <f>'- 0 %'!V22*0.95</f>
        <v>116263.2325</v>
      </c>
      <c r="W22" s="10">
        <f>'- 0 %'!W22*0.95</f>
        <v>117517.09</v>
      </c>
      <c r="X22" s="10">
        <f>'- 0 %'!X22*0.95</f>
        <v>118771.51749999999</v>
      </c>
      <c r="Y22" s="10">
        <f>'- 0 %'!Y22*0.95</f>
        <v>120025.32749999998</v>
      </c>
      <c r="Z22" s="10">
        <f>'- 0 %'!Z22*0.95</f>
        <v>121279.1375</v>
      </c>
      <c r="AA22" s="10">
        <f>'- 0 %'!AA22*0.95</f>
        <v>122533.61249999999</v>
      </c>
      <c r="AB22" s="10">
        <f>'- 0 %'!AB22*0.95</f>
        <v>123787.4225</v>
      </c>
      <c r="AC22" s="10">
        <f>'- 0 %'!AC22*0.95</f>
        <v>125041.2325</v>
      </c>
      <c r="AD22" s="10">
        <f>'- 0 %'!AD22*0.95</f>
        <v>126295.04249999998</v>
      </c>
    </row>
    <row r="23" spans="1:30" s="3" customFormat="1" ht="15" customHeight="1" x14ac:dyDescent="0.2">
      <c r="A23" s="13" t="s">
        <v>15</v>
      </c>
      <c r="B23" s="60" t="s">
        <v>51</v>
      </c>
      <c r="C23" s="14">
        <v>23</v>
      </c>
      <c r="D23" s="9"/>
      <c r="E23" s="15">
        <f>TRUNC((E22)/($C$23*$J$12)*20+0.5)/20</f>
        <v>99.85</v>
      </c>
      <c r="F23" s="15">
        <f t="shared" ref="F23:AD23" si="12">TRUNC((F22)/($C$23*$J$12)*20+0.5)/20</f>
        <v>101.85</v>
      </c>
      <c r="G23" s="15">
        <f t="shared" si="12"/>
        <v>103.85</v>
      </c>
      <c r="H23" s="15">
        <f t="shared" si="12"/>
        <v>105.85</v>
      </c>
      <c r="I23" s="15">
        <f t="shared" si="12"/>
        <v>107.85</v>
      </c>
      <c r="J23" s="15">
        <f t="shared" si="12"/>
        <v>109.65</v>
      </c>
      <c r="K23" s="15">
        <f t="shared" si="12"/>
        <v>111.45</v>
      </c>
      <c r="L23" s="15">
        <f t="shared" si="12"/>
        <v>113.25</v>
      </c>
      <c r="M23" s="15">
        <f t="shared" si="12"/>
        <v>115.05</v>
      </c>
      <c r="N23" s="15">
        <f t="shared" si="12"/>
        <v>116.85</v>
      </c>
      <c r="O23" s="15">
        <f t="shared" si="12"/>
        <v>118.65</v>
      </c>
      <c r="P23" s="15">
        <f t="shared" si="12"/>
        <v>120.25</v>
      </c>
      <c r="Q23" s="15">
        <f t="shared" si="12"/>
        <v>121.85</v>
      </c>
      <c r="R23" s="15">
        <f t="shared" si="12"/>
        <v>123.4</v>
      </c>
      <c r="S23" s="15">
        <f t="shared" si="12"/>
        <v>125</v>
      </c>
      <c r="T23" s="15">
        <f t="shared" si="12"/>
        <v>126.6</v>
      </c>
      <c r="U23" s="15">
        <f t="shared" si="12"/>
        <v>128.19999999999999</v>
      </c>
      <c r="V23" s="15">
        <f t="shared" si="12"/>
        <v>129.6</v>
      </c>
      <c r="W23" s="15">
        <f t="shared" si="12"/>
        <v>131</v>
      </c>
      <c r="X23" s="15">
        <f t="shared" si="12"/>
        <v>132.4</v>
      </c>
      <c r="Y23" s="15">
        <f t="shared" si="12"/>
        <v>133.80000000000001</v>
      </c>
      <c r="Z23" s="15">
        <f t="shared" si="12"/>
        <v>135.19999999999999</v>
      </c>
      <c r="AA23" s="15">
        <f t="shared" si="12"/>
        <v>136.6</v>
      </c>
      <c r="AB23" s="15">
        <f t="shared" si="12"/>
        <v>138</v>
      </c>
      <c r="AC23" s="15">
        <f t="shared" si="12"/>
        <v>139.4</v>
      </c>
      <c r="AD23" s="15">
        <f t="shared" si="12"/>
        <v>140.80000000000001</v>
      </c>
    </row>
    <row r="24" spans="1:30" s="3" customFormat="1" ht="15" customHeight="1" x14ac:dyDescent="0.2">
      <c r="A24" s="13" t="s">
        <v>15</v>
      </c>
      <c r="B24" s="60" t="s">
        <v>51</v>
      </c>
      <c r="C24" s="14">
        <v>24</v>
      </c>
      <c r="D24" s="14"/>
      <c r="E24" s="15">
        <f t="shared" ref="E24:O24" si="13">TRUNC((E22)/($C$24*$J$12)*20+0.5)/20</f>
        <v>95.7</v>
      </c>
      <c r="F24" s="15">
        <f t="shared" si="13"/>
        <v>97.6</v>
      </c>
      <c r="G24" s="15">
        <f t="shared" si="13"/>
        <v>99.5</v>
      </c>
      <c r="H24" s="15">
        <f t="shared" si="13"/>
        <v>101.45</v>
      </c>
      <c r="I24" s="15">
        <f t="shared" si="13"/>
        <v>103.35</v>
      </c>
      <c r="J24" s="15">
        <f t="shared" si="13"/>
        <v>105.05</v>
      </c>
      <c r="K24" s="15">
        <f t="shared" si="13"/>
        <v>106.8</v>
      </c>
      <c r="L24" s="15">
        <f t="shared" si="13"/>
        <v>108.5</v>
      </c>
      <c r="M24" s="15">
        <f t="shared" si="13"/>
        <v>110.25</v>
      </c>
      <c r="N24" s="15">
        <f t="shared" si="13"/>
        <v>111.95</v>
      </c>
      <c r="O24" s="15">
        <f t="shared" si="13"/>
        <v>113.7</v>
      </c>
      <c r="P24" s="15">
        <f t="shared" ref="P24:AD24" si="14">TRUNC((P22)/($C$24*$J$12)*20+0.5)/20</f>
        <v>115.2</v>
      </c>
      <c r="Q24" s="15">
        <f t="shared" si="14"/>
        <v>116.75</v>
      </c>
      <c r="R24" s="15">
        <f t="shared" si="14"/>
        <v>118.3</v>
      </c>
      <c r="S24" s="15">
        <f t="shared" si="14"/>
        <v>119.8</v>
      </c>
      <c r="T24" s="15">
        <f t="shared" si="14"/>
        <v>121.35</v>
      </c>
      <c r="U24" s="15">
        <f t="shared" si="14"/>
        <v>122.85</v>
      </c>
      <c r="V24" s="15">
        <f t="shared" si="14"/>
        <v>124.2</v>
      </c>
      <c r="W24" s="15">
        <f t="shared" si="14"/>
        <v>125.55</v>
      </c>
      <c r="X24" s="15">
        <f t="shared" si="14"/>
        <v>126.9</v>
      </c>
      <c r="Y24" s="15">
        <f t="shared" si="14"/>
        <v>128.25</v>
      </c>
      <c r="Z24" s="15">
        <f t="shared" si="14"/>
        <v>129.55000000000001</v>
      </c>
      <c r="AA24" s="15">
        <f t="shared" si="14"/>
        <v>130.9</v>
      </c>
      <c r="AB24" s="15">
        <f t="shared" si="14"/>
        <v>132.25</v>
      </c>
      <c r="AC24" s="15">
        <f t="shared" si="14"/>
        <v>133.6</v>
      </c>
      <c r="AD24" s="15">
        <f t="shared" si="14"/>
        <v>134.94999999999999</v>
      </c>
    </row>
    <row r="25" spans="1:30" s="3" customFormat="1" ht="15" customHeight="1" x14ac:dyDescent="0.2">
      <c r="A25" s="13" t="s">
        <v>16</v>
      </c>
      <c r="B25" s="60" t="s">
        <v>51</v>
      </c>
      <c r="C25" s="14">
        <v>27</v>
      </c>
      <c r="D25" s="14"/>
      <c r="E25" s="15">
        <f t="shared" ref="E25:O25" si="15">TRUNC((E22)/($C$25*$J$12)*20+0.5)/20</f>
        <v>85.05</v>
      </c>
      <c r="F25" s="15">
        <f t="shared" si="15"/>
        <v>86.75</v>
      </c>
      <c r="G25" s="15">
        <f t="shared" si="15"/>
        <v>88.45</v>
      </c>
      <c r="H25" s="15">
        <f t="shared" si="15"/>
        <v>90.15</v>
      </c>
      <c r="I25" s="15">
        <f t="shared" si="15"/>
        <v>91.85</v>
      </c>
      <c r="J25" s="15">
        <f t="shared" si="15"/>
        <v>93.4</v>
      </c>
      <c r="K25" s="15">
        <f t="shared" si="15"/>
        <v>94.95</v>
      </c>
      <c r="L25" s="15">
        <f t="shared" si="15"/>
        <v>96.45</v>
      </c>
      <c r="M25" s="15">
        <f t="shared" si="15"/>
        <v>98</v>
      </c>
      <c r="N25" s="15">
        <f t="shared" si="15"/>
        <v>99.5</v>
      </c>
      <c r="O25" s="15">
        <f t="shared" si="15"/>
        <v>101.05</v>
      </c>
      <c r="P25" s="15">
        <f t="shared" ref="P25:AD25" si="16">TRUNC((P22)/($C$25*$J$12)*20+0.5)/20</f>
        <v>102.4</v>
      </c>
      <c r="Q25" s="15">
        <f t="shared" si="16"/>
        <v>103.8</v>
      </c>
      <c r="R25" s="15">
        <f t="shared" si="16"/>
        <v>105.15</v>
      </c>
      <c r="S25" s="15">
        <f t="shared" si="16"/>
        <v>106.5</v>
      </c>
      <c r="T25" s="15">
        <f t="shared" si="16"/>
        <v>107.85</v>
      </c>
      <c r="U25" s="15">
        <f t="shared" si="16"/>
        <v>109.2</v>
      </c>
      <c r="V25" s="15">
        <f t="shared" si="16"/>
        <v>110.4</v>
      </c>
      <c r="W25" s="15">
        <f t="shared" si="16"/>
        <v>111.6</v>
      </c>
      <c r="X25" s="15">
        <f t="shared" si="16"/>
        <v>112.8</v>
      </c>
      <c r="Y25" s="15">
        <f t="shared" si="16"/>
        <v>114</v>
      </c>
      <c r="Z25" s="15">
        <f t="shared" si="16"/>
        <v>115.15</v>
      </c>
      <c r="AA25" s="15">
        <f t="shared" si="16"/>
        <v>116.35</v>
      </c>
      <c r="AB25" s="15">
        <f t="shared" si="16"/>
        <v>117.55</v>
      </c>
      <c r="AC25" s="15">
        <f t="shared" si="16"/>
        <v>118.75</v>
      </c>
      <c r="AD25" s="15">
        <f t="shared" si="16"/>
        <v>119.95</v>
      </c>
    </row>
    <row r="26" spans="1:30" s="7" customFormat="1" ht="15" customHeight="1" x14ac:dyDescent="0.2">
      <c r="A26" s="13" t="s">
        <v>16</v>
      </c>
      <c r="B26" s="60" t="s">
        <v>51</v>
      </c>
      <c r="C26" s="14">
        <v>28</v>
      </c>
      <c r="D26" s="14"/>
      <c r="E26" s="15">
        <f t="shared" ref="E26:O26" si="17">TRUNC((E22)/($C$26*$J$12)*20+0.5)/20</f>
        <v>82</v>
      </c>
      <c r="F26" s="15">
        <f t="shared" si="17"/>
        <v>83.65</v>
      </c>
      <c r="G26" s="15">
        <f t="shared" si="17"/>
        <v>85.3</v>
      </c>
      <c r="H26" s="15">
        <f t="shared" si="17"/>
        <v>86.95</v>
      </c>
      <c r="I26" s="15">
        <f t="shared" si="17"/>
        <v>88.6</v>
      </c>
      <c r="J26" s="15">
        <f t="shared" si="17"/>
        <v>90.05</v>
      </c>
      <c r="K26" s="15">
        <f t="shared" si="17"/>
        <v>91.55</v>
      </c>
      <c r="L26" s="15">
        <f t="shared" si="17"/>
        <v>93</v>
      </c>
      <c r="M26" s="15">
        <f t="shared" si="17"/>
        <v>94.5</v>
      </c>
      <c r="N26" s="15">
        <f t="shared" si="17"/>
        <v>95.95</v>
      </c>
      <c r="O26" s="15">
        <f t="shared" si="17"/>
        <v>97.45</v>
      </c>
      <c r="P26" s="15">
        <f t="shared" ref="P26:AD26" si="18">TRUNC((P22)/($C$26*$J$12)*20+0.5)/20</f>
        <v>98.75</v>
      </c>
      <c r="Q26" s="15">
        <f t="shared" si="18"/>
        <v>100.05</v>
      </c>
      <c r="R26" s="15">
        <f t="shared" si="18"/>
        <v>101.4</v>
      </c>
      <c r="S26" s="15">
        <f t="shared" si="18"/>
        <v>102.7</v>
      </c>
      <c r="T26" s="15">
        <f t="shared" si="18"/>
        <v>104</v>
      </c>
      <c r="U26" s="15">
        <f t="shared" si="18"/>
        <v>105.3</v>
      </c>
      <c r="V26" s="15">
        <f t="shared" si="18"/>
        <v>106.45</v>
      </c>
      <c r="W26" s="15">
        <f t="shared" si="18"/>
        <v>107.6</v>
      </c>
      <c r="X26" s="15">
        <f t="shared" si="18"/>
        <v>108.75</v>
      </c>
      <c r="Y26" s="15">
        <f t="shared" si="18"/>
        <v>109.9</v>
      </c>
      <c r="Z26" s="15">
        <f t="shared" si="18"/>
        <v>111.05</v>
      </c>
      <c r="AA26" s="15">
        <f t="shared" si="18"/>
        <v>112.2</v>
      </c>
      <c r="AB26" s="15">
        <f t="shared" si="18"/>
        <v>113.35</v>
      </c>
      <c r="AC26" s="15">
        <f t="shared" si="18"/>
        <v>114.5</v>
      </c>
      <c r="AD26" s="15">
        <f t="shared" si="18"/>
        <v>115.65</v>
      </c>
    </row>
    <row r="27" spans="1:30" s="3" customFormat="1" ht="15" hidden="1" customHeight="1" x14ac:dyDescent="0.2">
      <c r="A27" s="8" t="s">
        <v>57</v>
      </c>
      <c r="B27" s="62"/>
      <c r="C27" s="9"/>
      <c r="D27" s="9"/>
      <c r="E27" s="10">
        <f>'- 0 %'!E27*0.95</f>
        <v>87714.64</v>
      </c>
      <c r="F27" s="10">
        <f>'- 0 %'!F27*0.95</f>
        <v>89469.48</v>
      </c>
      <c r="G27" s="10">
        <f>'- 0 %'!G27*0.95</f>
        <v>91223.75</v>
      </c>
      <c r="H27" s="10">
        <f>'- 0 %'!H27*0.95</f>
        <v>92977.972500000003</v>
      </c>
      <c r="I27" s="10">
        <f>'- 0 %'!I27*0.95</f>
        <v>94732.242499999993</v>
      </c>
      <c r="J27" s="10">
        <f>'- 0 %'!J27*0.95</f>
        <v>96311.047500000001</v>
      </c>
      <c r="K27" s="10">
        <f>'- 0 %'!K27*0.95</f>
        <v>97889.852499999994</v>
      </c>
      <c r="L27" s="10">
        <f>'- 0 %'!L27*0.95</f>
        <v>99468.657500000001</v>
      </c>
      <c r="M27" s="10">
        <f>'- 0 %'!M27*0.95</f>
        <v>101047.51</v>
      </c>
      <c r="N27" s="10">
        <f>'- 0 %'!N27*0.95</f>
        <v>102626.31499999999</v>
      </c>
      <c r="O27" s="10">
        <f>'- 0 %'!O27*0.95</f>
        <v>104205.12</v>
      </c>
      <c r="P27" s="10">
        <f>'- 0 %'!P27*0.95</f>
        <v>105608.50750000001</v>
      </c>
      <c r="Q27" s="10">
        <f>'- 0 %'!Q27*0.95</f>
        <v>107011.94249999999</v>
      </c>
      <c r="R27" s="10">
        <f>'- 0 %'!R27*0.95</f>
        <v>108415.94749999999</v>
      </c>
      <c r="S27" s="10">
        <f>'- 0 %'!S27*0.95</f>
        <v>109819.33499999999</v>
      </c>
      <c r="T27" s="10">
        <f>'- 0 %'!T27*0.95</f>
        <v>111222.7225</v>
      </c>
      <c r="U27" s="10">
        <f>'- 0 %'!U27*0.95</f>
        <v>112626.11</v>
      </c>
      <c r="V27" s="10">
        <f>'- 0 %'!V27*0.95</f>
        <v>113854.07999999999</v>
      </c>
      <c r="W27" s="10">
        <f>'- 0 %'!W27*0.95</f>
        <v>115082.04999999999</v>
      </c>
      <c r="X27" s="10">
        <f>'- 0 %'!X27*0.95</f>
        <v>116310.02</v>
      </c>
      <c r="Y27" s="10">
        <f>'- 0 %'!Y27*0.95</f>
        <v>117537.98999999999</v>
      </c>
      <c r="Z27" s="10">
        <f>'- 0 %'!Z27*0.95</f>
        <v>118765.95999999999</v>
      </c>
      <c r="AA27" s="10">
        <f>'- 0 %'!AA27*0.95</f>
        <v>119993.93</v>
      </c>
      <c r="AB27" s="10">
        <f>'- 0 %'!AB27*0.95</f>
        <v>121221.9</v>
      </c>
      <c r="AC27" s="10">
        <f>'- 0 %'!AC27*0.95</f>
        <v>122449.87</v>
      </c>
      <c r="AD27" s="10">
        <f>'- 0 %'!AD27*0.95</f>
        <v>123677.84</v>
      </c>
    </row>
    <row r="28" spans="1:30" s="3" customFormat="1" ht="15" customHeight="1" x14ac:dyDescent="0.2">
      <c r="A28" s="16" t="s">
        <v>3</v>
      </c>
      <c r="B28" s="63" t="s">
        <v>50</v>
      </c>
      <c r="C28" s="17">
        <v>23</v>
      </c>
      <c r="D28" s="17"/>
      <c r="E28" s="15">
        <f>TRUNC((E27)/($C$28*$J$12)*20+0.5)/20</f>
        <v>97.8</v>
      </c>
      <c r="F28" s="15">
        <f t="shared" ref="F28:AD28" si="19">TRUNC((F27)/($C$28*$J$12)*20+0.5)/20</f>
        <v>99.75</v>
      </c>
      <c r="G28" s="15">
        <f t="shared" si="19"/>
        <v>101.7</v>
      </c>
      <c r="H28" s="15">
        <f t="shared" si="19"/>
        <v>103.65</v>
      </c>
      <c r="I28" s="15">
        <f t="shared" si="19"/>
        <v>105.6</v>
      </c>
      <c r="J28" s="15">
        <f t="shared" si="19"/>
        <v>107.35</v>
      </c>
      <c r="K28" s="15">
        <f t="shared" si="19"/>
        <v>109.15</v>
      </c>
      <c r="L28" s="15">
        <f t="shared" si="19"/>
        <v>110.9</v>
      </c>
      <c r="M28" s="15">
        <f t="shared" si="19"/>
        <v>112.65</v>
      </c>
      <c r="N28" s="15">
        <f t="shared" si="19"/>
        <v>114.4</v>
      </c>
      <c r="O28" s="15">
        <f t="shared" si="19"/>
        <v>116.15</v>
      </c>
      <c r="P28" s="15">
        <f t="shared" si="19"/>
        <v>117.75</v>
      </c>
      <c r="Q28" s="15">
        <f t="shared" si="19"/>
        <v>119.3</v>
      </c>
      <c r="R28" s="15">
        <f t="shared" si="19"/>
        <v>120.85</v>
      </c>
      <c r="S28" s="15">
        <f t="shared" si="19"/>
        <v>122.45</v>
      </c>
      <c r="T28" s="15">
        <f t="shared" si="19"/>
        <v>124</v>
      </c>
      <c r="U28" s="15">
        <f t="shared" si="19"/>
        <v>125.55</v>
      </c>
      <c r="V28" s="15">
        <f t="shared" si="19"/>
        <v>126.95</v>
      </c>
      <c r="W28" s="15">
        <f t="shared" si="19"/>
        <v>128.30000000000001</v>
      </c>
      <c r="X28" s="15">
        <f t="shared" si="19"/>
        <v>129.65</v>
      </c>
      <c r="Y28" s="15">
        <f t="shared" si="19"/>
        <v>131.05000000000001</v>
      </c>
      <c r="Z28" s="15">
        <f t="shared" si="19"/>
        <v>132.4</v>
      </c>
      <c r="AA28" s="15">
        <f t="shared" si="19"/>
        <v>133.75</v>
      </c>
      <c r="AB28" s="15">
        <f t="shared" si="19"/>
        <v>135.15</v>
      </c>
      <c r="AC28" s="15">
        <f t="shared" si="19"/>
        <v>136.5</v>
      </c>
      <c r="AD28" s="15">
        <f t="shared" si="19"/>
        <v>137.9</v>
      </c>
    </row>
    <row r="29" spans="1:30" s="18" customFormat="1" ht="15" customHeight="1" x14ac:dyDescent="0.2">
      <c r="A29" s="16" t="s">
        <v>3</v>
      </c>
      <c r="B29" s="63" t="s">
        <v>50</v>
      </c>
      <c r="C29" s="17">
        <v>24</v>
      </c>
      <c r="D29" s="17"/>
      <c r="E29" s="15">
        <f t="shared" ref="E29:O29" si="20">TRUNC((E27)/($C$29*$J$12)*20+0.5)/20</f>
        <v>93.7</v>
      </c>
      <c r="F29" s="15">
        <f t="shared" si="20"/>
        <v>95.6</v>
      </c>
      <c r="G29" s="15">
        <f t="shared" si="20"/>
        <v>97.45</v>
      </c>
      <c r="H29" s="15">
        <f t="shared" si="20"/>
        <v>99.35</v>
      </c>
      <c r="I29" s="15">
        <f t="shared" si="20"/>
        <v>101.2</v>
      </c>
      <c r="J29" s="15">
        <f t="shared" si="20"/>
        <v>102.9</v>
      </c>
      <c r="K29" s="15">
        <f t="shared" si="20"/>
        <v>104.6</v>
      </c>
      <c r="L29" s="15">
        <f t="shared" si="20"/>
        <v>106.25</v>
      </c>
      <c r="M29" s="15">
        <f t="shared" si="20"/>
        <v>107.95</v>
      </c>
      <c r="N29" s="15">
        <f t="shared" si="20"/>
        <v>109.65</v>
      </c>
      <c r="O29" s="15">
        <f t="shared" si="20"/>
        <v>111.35</v>
      </c>
      <c r="P29" s="15">
        <f t="shared" ref="P29:AD29" si="21">TRUNC((P27)/($C$29*$J$12)*20+0.5)/20</f>
        <v>112.85</v>
      </c>
      <c r="Q29" s="15">
        <f t="shared" si="21"/>
        <v>114.35</v>
      </c>
      <c r="R29" s="15">
        <f t="shared" si="21"/>
        <v>115.85</v>
      </c>
      <c r="S29" s="15">
        <f t="shared" si="21"/>
        <v>117.35</v>
      </c>
      <c r="T29" s="15">
        <f t="shared" si="21"/>
        <v>118.85</v>
      </c>
      <c r="U29" s="15">
        <f t="shared" si="21"/>
        <v>120.35</v>
      </c>
      <c r="V29" s="15">
        <f t="shared" si="21"/>
        <v>121.65</v>
      </c>
      <c r="W29" s="15">
        <f t="shared" si="21"/>
        <v>122.95</v>
      </c>
      <c r="X29" s="15">
        <f t="shared" si="21"/>
        <v>124.25</v>
      </c>
      <c r="Y29" s="15">
        <f t="shared" si="21"/>
        <v>125.55</v>
      </c>
      <c r="Z29" s="15">
        <f t="shared" si="21"/>
        <v>126.9</v>
      </c>
      <c r="AA29" s="15">
        <f t="shared" si="21"/>
        <v>128.19999999999999</v>
      </c>
      <c r="AB29" s="15">
        <f t="shared" si="21"/>
        <v>129.5</v>
      </c>
      <c r="AC29" s="15">
        <f t="shared" si="21"/>
        <v>130.80000000000001</v>
      </c>
      <c r="AD29" s="15">
        <f t="shared" si="21"/>
        <v>132.15</v>
      </c>
    </row>
    <row r="30" spans="1:30" s="3" customFormat="1" ht="15" customHeight="1" x14ac:dyDescent="0.2">
      <c r="A30" s="13" t="s">
        <v>3</v>
      </c>
      <c r="B30" s="60" t="s">
        <v>50</v>
      </c>
      <c r="C30" s="14">
        <v>27</v>
      </c>
      <c r="D30" s="14"/>
      <c r="E30" s="15">
        <f t="shared" ref="E30:O30" si="22">TRUNC((E27)/($C$30*$J$12)*20+0.5)/20</f>
        <v>83.3</v>
      </c>
      <c r="F30" s="15">
        <f t="shared" si="22"/>
        <v>84.95</v>
      </c>
      <c r="G30" s="15">
        <f t="shared" si="22"/>
        <v>86.65</v>
      </c>
      <c r="H30" s="15">
        <f t="shared" si="22"/>
        <v>88.3</v>
      </c>
      <c r="I30" s="15">
        <f t="shared" si="22"/>
        <v>89.95</v>
      </c>
      <c r="J30" s="15">
        <f t="shared" si="22"/>
        <v>91.45</v>
      </c>
      <c r="K30" s="15">
        <f t="shared" si="22"/>
        <v>92.95</v>
      </c>
      <c r="L30" s="15">
        <f t="shared" si="22"/>
        <v>94.45</v>
      </c>
      <c r="M30" s="15">
        <f t="shared" si="22"/>
        <v>95.95</v>
      </c>
      <c r="N30" s="15">
        <f t="shared" si="22"/>
        <v>97.45</v>
      </c>
      <c r="O30" s="15">
        <f t="shared" si="22"/>
        <v>98.95</v>
      </c>
      <c r="P30" s="15">
        <f t="shared" ref="P30:AD30" si="23">TRUNC((P27)/($C$30*$J$12)*20+0.5)/20</f>
        <v>100.3</v>
      </c>
      <c r="Q30" s="15">
        <f t="shared" si="23"/>
        <v>101.65</v>
      </c>
      <c r="R30" s="15">
        <f t="shared" si="23"/>
        <v>102.95</v>
      </c>
      <c r="S30" s="15">
        <f t="shared" si="23"/>
        <v>104.3</v>
      </c>
      <c r="T30" s="15">
        <f t="shared" si="23"/>
        <v>105.6</v>
      </c>
      <c r="U30" s="15">
        <f t="shared" si="23"/>
        <v>106.95</v>
      </c>
      <c r="V30" s="15">
        <f t="shared" si="23"/>
        <v>108.1</v>
      </c>
      <c r="W30" s="15">
        <f t="shared" si="23"/>
        <v>109.3</v>
      </c>
      <c r="X30" s="15">
        <f t="shared" si="23"/>
        <v>110.45</v>
      </c>
      <c r="Y30" s="15">
        <f t="shared" si="23"/>
        <v>111.6</v>
      </c>
      <c r="Z30" s="15">
        <f t="shared" si="23"/>
        <v>112.8</v>
      </c>
      <c r="AA30" s="15">
        <f t="shared" si="23"/>
        <v>113.95</v>
      </c>
      <c r="AB30" s="15">
        <f t="shared" si="23"/>
        <v>115.1</v>
      </c>
      <c r="AC30" s="15">
        <f t="shared" si="23"/>
        <v>116.3</v>
      </c>
      <c r="AD30" s="15">
        <f t="shared" si="23"/>
        <v>117.45</v>
      </c>
    </row>
    <row r="31" spans="1:30" s="3" customFormat="1" ht="15" customHeight="1" x14ac:dyDescent="0.2">
      <c r="A31" s="13" t="s">
        <v>3</v>
      </c>
      <c r="B31" s="60" t="s">
        <v>50</v>
      </c>
      <c r="C31" s="14">
        <v>28</v>
      </c>
      <c r="D31" s="14"/>
      <c r="E31" s="15">
        <f t="shared" ref="E31:O31" si="24">TRUNC((E27)/($C$31*$J$12)*20+0.5)/20</f>
        <v>80.3</v>
      </c>
      <c r="F31" s="15">
        <f t="shared" si="24"/>
        <v>81.95</v>
      </c>
      <c r="G31" s="15">
        <f t="shared" si="24"/>
        <v>83.55</v>
      </c>
      <c r="H31" s="15">
        <f t="shared" si="24"/>
        <v>85.15</v>
      </c>
      <c r="I31" s="15">
        <f t="shared" si="24"/>
        <v>86.75</v>
      </c>
      <c r="J31" s="15">
        <f t="shared" si="24"/>
        <v>88.2</v>
      </c>
      <c r="K31" s="15">
        <f t="shared" si="24"/>
        <v>89.65</v>
      </c>
      <c r="L31" s="15">
        <f t="shared" si="24"/>
        <v>91.1</v>
      </c>
      <c r="M31" s="15">
        <f t="shared" si="24"/>
        <v>92.55</v>
      </c>
      <c r="N31" s="15">
        <f t="shared" si="24"/>
        <v>94</v>
      </c>
      <c r="O31" s="15">
        <f t="shared" si="24"/>
        <v>95.45</v>
      </c>
      <c r="P31" s="15">
        <f t="shared" ref="P31:AD31" si="25">TRUNC((P27)/($C$31*$J$12)*20+0.5)/20</f>
        <v>96.7</v>
      </c>
      <c r="Q31" s="15">
        <f t="shared" si="25"/>
        <v>98</v>
      </c>
      <c r="R31" s="15">
        <f t="shared" si="25"/>
        <v>99.3</v>
      </c>
      <c r="S31" s="15">
        <f t="shared" si="25"/>
        <v>100.55</v>
      </c>
      <c r="T31" s="15">
        <f t="shared" si="25"/>
        <v>101.85</v>
      </c>
      <c r="U31" s="15">
        <f t="shared" si="25"/>
        <v>103.15</v>
      </c>
      <c r="V31" s="15">
        <f t="shared" si="25"/>
        <v>104.25</v>
      </c>
      <c r="W31" s="15">
        <f t="shared" si="25"/>
        <v>105.4</v>
      </c>
      <c r="X31" s="15">
        <f t="shared" si="25"/>
        <v>106.5</v>
      </c>
      <c r="Y31" s="15">
        <f t="shared" si="25"/>
        <v>107.65</v>
      </c>
      <c r="Z31" s="15">
        <f t="shared" si="25"/>
        <v>108.75</v>
      </c>
      <c r="AA31" s="15">
        <f t="shared" si="25"/>
        <v>109.9</v>
      </c>
      <c r="AB31" s="15">
        <f t="shared" si="25"/>
        <v>111</v>
      </c>
      <c r="AC31" s="15">
        <f t="shared" si="25"/>
        <v>112.15</v>
      </c>
      <c r="AD31" s="15">
        <f t="shared" si="25"/>
        <v>113.25</v>
      </c>
    </row>
    <row r="32" spans="1:30" s="3" customFormat="1" ht="15" customHeight="1" x14ac:dyDescent="0.2">
      <c r="A32" s="13" t="s">
        <v>3</v>
      </c>
      <c r="B32" s="60" t="s">
        <v>50</v>
      </c>
      <c r="C32" s="14">
        <v>50</v>
      </c>
      <c r="D32" s="14"/>
      <c r="E32" s="15">
        <f t="shared" ref="E32:O32" si="26">TRUNC((E27)/($C$32*$J$12)*20+0.5)/20</f>
        <v>45</v>
      </c>
      <c r="F32" s="15">
        <f t="shared" si="26"/>
        <v>45.9</v>
      </c>
      <c r="G32" s="15">
        <f t="shared" si="26"/>
        <v>46.8</v>
      </c>
      <c r="H32" s="15">
        <f t="shared" si="26"/>
        <v>47.7</v>
      </c>
      <c r="I32" s="15">
        <f t="shared" si="26"/>
        <v>48.6</v>
      </c>
      <c r="J32" s="15">
        <f t="shared" si="26"/>
        <v>49.4</v>
      </c>
      <c r="K32" s="15">
        <f t="shared" si="26"/>
        <v>50.2</v>
      </c>
      <c r="L32" s="15">
        <f t="shared" si="26"/>
        <v>51</v>
      </c>
      <c r="M32" s="15">
        <f t="shared" si="26"/>
        <v>51.8</v>
      </c>
      <c r="N32" s="15">
        <f t="shared" si="26"/>
        <v>52.65</v>
      </c>
      <c r="O32" s="15">
        <f t="shared" si="26"/>
        <v>53.45</v>
      </c>
      <c r="P32" s="15">
        <f t="shared" ref="P32:AD32" si="27">TRUNC((P27)/($C$32*$J$12)*20+0.5)/20</f>
        <v>54.15</v>
      </c>
      <c r="Q32" s="15">
        <f t="shared" si="27"/>
        <v>54.9</v>
      </c>
      <c r="R32" s="15">
        <f t="shared" si="27"/>
        <v>55.6</v>
      </c>
      <c r="S32" s="15">
        <f t="shared" si="27"/>
        <v>56.3</v>
      </c>
      <c r="T32" s="15">
        <f t="shared" si="27"/>
        <v>57.05</v>
      </c>
      <c r="U32" s="15">
        <f t="shared" si="27"/>
        <v>57.75</v>
      </c>
      <c r="V32" s="15">
        <f t="shared" si="27"/>
        <v>58.4</v>
      </c>
      <c r="W32" s="15">
        <f t="shared" si="27"/>
        <v>59</v>
      </c>
      <c r="X32" s="15">
        <f t="shared" si="27"/>
        <v>59.65</v>
      </c>
      <c r="Y32" s="15">
        <f t="shared" si="27"/>
        <v>60.3</v>
      </c>
      <c r="Z32" s="15">
        <f t="shared" si="27"/>
        <v>60.9</v>
      </c>
      <c r="AA32" s="15">
        <f t="shared" si="27"/>
        <v>61.55</v>
      </c>
      <c r="AB32" s="15">
        <f t="shared" si="27"/>
        <v>62.15</v>
      </c>
      <c r="AC32" s="15">
        <f t="shared" si="27"/>
        <v>62.8</v>
      </c>
      <c r="AD32" s="15">
        <f t="shared" si="27"/>
        <v>63.4</v>
      </c>
    </row>
    <row r="33" spans="1:30" s="3" customFormat="1" ht="15" hidden="1" customHeight="1" x14ac:dyDescent="0.2">
      <c r="A33" s="8" t="s">
        <v>71</v>
      </c>
      <c r="B33" s="62"/>
      <c r="C33" s="9"/>
      <c r="D33" s="9"/>
      <c r="E33" s="10">
        <f>'- 0 %'!E33*0.95</f>
        <v>85858.814999999988</v>
      </c>
      <c r="F33" s="10">
        <f>'- 0 %'!F33*0.95</f>
        <v>87576.12999999999</v>
      </c>
      <c r="G33" s="10">
        <f>'- 0 %'!G33*0.95</f>
        <v>89292.827499999999</v>
      </c>
      <c r="H33" s="10">
        <f>'- 0 %'!H33*0.95</f>
        <v>91010.142499999987</v>
      </c>
      <c r="I33" s="10">
        <f>'- 0 %'!I33*0.95</f>
        <v>92727.457500000004</v>
      </c>
      <c r="J33" s="10">
        <f>'- 0 %'!J33*0.95</f>
        <v>94273.06</v>
      </c>
      <c r="K33" s="10">
        <f>'- 0 %'!K33*0.95</f>
        <v>95817.997499999998</v>
      </c>
      <c r="L33" s="10">
        <f>'- 0 %'!L33*0.95</f>
        <v>97363.599999999991</v>
      </c>
      <c r="M33" s="10">
        <f>'- 0 %'!M33*0.95</f>
        <v>98909.154999999984</v>
      </c>
      <c r="N33" s="10">
        <f>'- 0 %'!N33*0.95</f>
        <v>100454.75750000001</v>
      </c>
      <c r="O33" s="10">
        <f>'- 0 %'!O33*0.95</f>
        <v>102000.3125</v>
      </c>
      <c r="P33" s="10">
        <f>'- 0 %'!P33*0.95</f>
        <v>103373.58499999999</v>
      </c>
      <c r="Q33" s="10">
        <f>'- 0 %'!Q33*0.95</f>
        <v>104747.42749999999</v>
      </c>
      <c r="R33" s="10">
        <f>'- 0 %'!R33*0.95</f>
        <v>106121.27</v>
      </c>
      <c r="S33" s="10">
        <f>'- 0 %'!S33*0.95</f>
        <v>107495.11249999999</v>
      </c>
      <c r="T33" s="10">
        <f>'- 0 %'!T33*0.95</f>
        <v>108868.95499999999</v>
      </c>
      <c r="U33" s="10">
        <f>'- 0 %'!U33*0.95</f>
        <v>110242.7975</v>
      </c>
      <c r="V33" s="10">
        <f>'- 0 %'!V33*0.95</f>
        <v>111444.31</v>
      </c>
      <c r="W33" s="10">
        <f>'- 0 %'!W33*0.95</f>
        <v>112646.43999999999</v>
      </c>
      <c r="X33" s="10">
        <f>'- 0 %'!X33*0.95</f>
        <v>113848.57</v>
      </c>
      <c r="Y33" s="10">
        <f>'- 0 %'!Y33*0.95</f>
        <v>115050.6525</v>
      </c>
      <c r="Z33" s="10">
        <f>'- 0 %'!Z33*0.95</f>
        <v>116252.7825</v>
      </c>
      <c r="AA33" s="10">
        <f>'- 0 %'!AA33*0.95</f>
        <v>117454.91249999999</v>
      </c>
      <c r="AB33" s="10">
        <f>'- 0 %'!AB33*0.95</f>
        <v>118656.42499999999</v>
      </c>
      <c r="AC33" s="10">
        <f>'- 0 %'!AC33*0.95</f>
        <v>119858.50750000001</v>
      </c>
      <c r="AD33" s="10">
        <f>'- 0 %'!AD33*0.95</f>
        <v>121060.6375</v>
      </c>
    </row>
    <row r="34" spans="1:30" s="3" customFormat="1" ht="15" customHeight="1" x14ac:dyDescent="0.2">
      <c r="A34" s="16" t="s">
        <v>72</v>
      </c>
      <c r="B34" s="63" t="s">
        <v>73</v>
      </c>
      <c r="C34" s="17">
        <v>23</v>
      </c>
      <c r="D34" s="17"/>
      <c r="E34" s="15">
        <f>TRUNC((E33)/($C$34*$J$12)*20+0.5)/20</f>
        <v>95.7</v>
      </c>
      <c r="F34" s="15">
        <f t="shared" ref="F34:AD34" si="28">TRUNC((F33)/($C$34*$J$12)*20+0.5)/20</f>
        <v>97.65</v>
      </c>
      <c r="G34" s="15">
        <f t="shared" si="28"/>
        <v>99.55</v>
      </c>
      <c r="H34" s="15">
        <f t="shared" si="28"/>
        <v>101.45</v>
      </c>
      <c r="I34" s="15">
        <f t="shared" si="28"/>
        <v>103.4</v>
      </c>
      <c r="J34" s="15">
        <f t="shared" si="28"/>
        <v>105.1</v>
      </c>
      <c r="K34" s="15">
        <f t="shared" si="28"/>
        <v>106.8</v>
      </c>
      <c r="L34" s="15">
        <f t="shared" si="28"/>
        <v>108.55</v>
      </c>
      <c r="M34" s="15">
        <f t="shared" si="28"/>
        <v>110.25</v>
      </c>
      <c r="N34" s="15">
        <f t="shared" si="28"/>
        <v>112</v>
      </c>
      <c r="O34" s="15">
        <f t="shared" si="28"/>
        <v>113.7</v>
      </c>
      <c r="P34" s="15">
        <f t="shared" si="28"/>
        <v>115.25</v>
      </c>
      <c r="Q34" s="15">
        <f t="shared" si="28"/>
        <v>116.8</v>
      </c>
      <c r="R34" s="15">
        <f t="shared" si="28"/>
        <v>118.3</v>
      </c>
      <c r="S34" s="15">
        <f t="shared" si="28"/>
        <v>119.85</v>
      </c>
      <c r="T34" s="15">
        <f t="shared" si="28"/>
        <v>121.35</v>
      </c>
      <c r="U34" s="15">
        <f t="shared" si="28"/>
        <v>122.9</v>
      </c>
      <c r="V34" s="15">
        <f t="shared" si="28"/>
        <v>124.25</v>
      </c>
      <c r="W34" s="15">
        <f t="shared" si="28"/>
        <v>125.6</v>
      </c>
      <c r="X34" s="15">
        <f t="shared" si="28"/>
        <v>126.9</v>
      </c>
      <c r="Y34" s="15">
        <f t="shared" si="28"/>
        <v>128.25</v>
      </c>
      <c r="Z34" s="15">
        <f t="shared" si="28"/>
        <v>129.6</v>
      </c>
      <c r="AA34" s="15">
        <f t="shared" si="28"/>
        <v>130.94999999999999</v>
      </c>
      <c r="AB34" s="15">
        <f t="shared" si="28"/>
        <v>132.30000000000001</v>
      </c>
      <c r="AC34" s="15">
        <f t="shared" si="28"/>
        <v>133.6</v>
      </c>
      <c r="AD34" s="15">
        <f t="shared" si="28"/>
        <v>134.94999999999999</v>
      </c>
    </row>
    <row r="35" spans="1:30" s="3" customFormat="1" ht="15" customHeight="1" x14ac:dyDescent="0.2">
      <c r="A35" s="16" t="s">
        <v>72</v>
      </c>
      <c r="B35" s="60" t="s">
        <v>73</v>
      </c>
      <c r="C35" s="14">
        <v>24</v>
      </c>
      <c r="D35" s="14"/>
      <c r="E35" s="15">
        <f>TRUNC((E33)/($C$35*$J$12)*20+0.5)/20</f>
        <v>91.75</v>
      </c>
      <c r="F35" s="15">
        <f t="shared" ref="F35:AD35" si="29">TRUNC((F33)/($C$35*$J$12)*20+0.5)/20</f>
        <v>93.55</v>
      </c>
      <c r="G35" s="15">
        <f t="shared" si="29"/>
        <v>95.4</v>
      </c>
      <c r="H35" s="15">
        <f t="shared" si="29"/>
        <v>97.25</v>
      </c>
      <c r="I35" s="15">
        <f t="shared" si="29"/>
        <v>99.05</v>
      </c>
      <c r="J35" s="15">
        <f t="shared" si="29"/>
        <v>100.7</v>
      </c>
      <c r="K35" s="15">
        <f t="shared" si="29"/>
        <v>102.35</v>
      </c>
      <c r="L35" s="15">
        <f t="shared" si="29"/>
        <v>104</v>
      </c>
      <c r="M35" s="15">
        <f t="shared" si="29"/>
        <v>105.65</v>
      </c>
      <c r="N35" s="15">
        <f t="shared" si="29"/>
        <v>107.3</v>
      </c>
      <c r="O35" s="15">
        <f t="shared" si="29"/>
        <v>108.95</v>
      </c>
      <c r="P35" s="15">
        <f t="shared" si="29"/>
        <v>110.45</v>
      </c>
      <c r="Q35" s="15">
        <f t="shared" si="29"/>
        <v>111.9</v>
      </c>
      <c r="R35" s="15">
        <f t="shared" si="29"/>
        <v>113.4</v>
      </c>
      <c r="S35" s="15">
        <f t="shared" si="29"/>
        <v>114.85</v>
      </c>
      <c r="T35" s="15">
        <f t="shared" si="29"/>
        <v>116.3</v>
      </c>
      <c r="U35" s="15">
        <f t="shared" si="29"/>
        <v>117.8</v>
      </c>
      <c r="V35" s="15">
        <f t="shared" si="29"/>
        <v>119.05</v>
      </c>
      <c r="W35" s="15">
        <f t="shared" si="29"/>
        <v>120.35</v>
      </c>
      <c r="X35" s="15">
        <f t="shared" si="29"/>
        <v>121.65</v>
      </c>
      <c r="Y35" s="15">
        <f t="shared" si="29"/>
        <v>122.9</v>
      </c>
      <c r="Z35" s="15">
        <f t="shared" si="29"/>
        <v>124.2</v>
      </c>
      <c r="AA35" s="15">
        <f t="shared" si="29"/>
        <v>125.5</v>
      </c>
      <c r="AB35" s="15">
        <f t="shared" si="29"/>
        <v>126.75</v>
      </c>
      <c r="AC35" s="15">
        <f t="shared" si="29"/>
        <v>128.05000000000001</v>
      </c>
      <c r="AD35" s="15">
        <f t="shared" si="29"/>
        <v>129.35</v>
      </c>
    </row>
    <row r="36" spans="1:30" s="3" customFormat="1" ht="15" hidden="1" customHeight="1" x14ac:dyDescent="0.2">
      <c r="A36" s="8" t="s">
        <v>58</v>
      </c>
      <c r="B36" s="62"/>
      <c r="C36" s="9"/>
      <c r="D36" s="9"/>
      <c r="E36" s="10">
        <f>'- 0 %'!E36*0.95</f>
        <v>84002.42</v>
      </c>
      <c r="F36" s="10">
        <f>'- 0 %'!F36*0.95</f>
        <v>85682.779999999984</v>
      </c>
      <c r="G36" s="10">
        <f>'- 0 %'!G36*0.95</f>
        <v>87362.57</v>
      </c>
      <c r="H36" s="10">
        <f>'- 0 %'!H36*0.95</f>
        <v>89042.3125</v>
      </c>
      <c r="I36" s="10">
        <f>'- 0 %'!I36*0.95</f>
        <v>90722.72</v>
      </c>
      <c r="J36" s="10">
        <f>'- 0 %'!J36*0.95</f>
        <v>92234.407500000001</v>
      </c>
      <c r="K36" s="10">
        <f>'- 0 %'!K36*0.95</f>
        <v>93746.76</v>
      </c>
      <c r="L36" s="10">
        <f>'- 0 %'!L36*0.95</f>
        <v>95258.494999999995</v>
      </c>
      <c r="M36" s="10">
        <f>'- 0 %'!M36*0.95</f>
        <v>96770.847500000003</v>
      </c>
      <c r="N36" s="10">
        <f>'- 0 %'!N36*0.95</f>
        <v>98282.582500000004</v>
      </c>
      <c r="O36" s="10">
        <f>'- 0 %'!O36*0.95</f>
        <v>99794.887499999997</v>
      </c>
      <c r="P36" s="10">
        <f>'- 0 %'!P36*0.95</f>
        <v>101139.2325</v>
      </c>
      <c r="Q36" s="10">
        <f>'- 0 %'!Q36*0.95</f>
        <v>102482.91249999999</v>
      </c>
      <c r="R36" s="10">
        <f>'- 0 %'!R36*0.95</f>
        <v>103827.20999999999</v>
      </c>
      <c r="S36" s="10">
        <f>'- 0 %'!S36*0.95</f>
        <v>105170.89</v>
      </c>
      <c r="T36" s="10">
        <f>'- 0 %'!T36*0.95</f>
        <v>106515.1875</v>
      </c>
      <c r="U36" s="10">
        <f>'- 0 %'!U36*0.95</f>
        <v>107858.86749999999</v>
      </c>
      <c r="V36" s="10">
        <f>'- 0 %'!V36*0.95</f>
        <v>109035.1575</v>
      </c>
      <c r="W36" s="10">
        <f>'- 0 %'!W36*0.95</f>
        <v>110211.4</v>
      </c>
      <c r="X36" s="10">
        <f>'- 0 %'!X36*0.95</f>
        <v>111387.07249999999</v>
      </c>
      <c r="Y36" s="10">
        <f>'- 0 %'!Y36*0.95</f>
        <v>112563.31499999999</v>
      </c>
      <c r="Z36" s="10">
        <f>'- 0 %'!Z36*0.95</f>
        <v>113738.98749999999</v>
      </c>
      <c r="AA36" s="10">
        <f>'- 0 %'!AA36*0.95</f>
        <v>114915.23</v>
      </c>
      <c r="AB36" s="10">
        <f>'- 0 %'!AB36*0.95</f>
        <v>116091.52</v>
      </c>
      <c r="AC36" s="10">
        <f>'- 0 %'!AC36*0.95</f>
        <v>117267.19249999999</v>
      </c>
      <c r="AD36" s="54">
        <f>'- 0 %'!AD36*0.95</f>
        <v>118443.435</v>
      </c>
    </row>
    <row r="37" spans="1:30" s="3" customFormat="1" ht="15" customHeight="1" x14ac:dyDescent="0.2">
      <c r="A37" s="13" t="s">
        <v>4</v>
      </c>
      <c r="B37" s="60" t="s">
        <v>49</v>
      </c>
      <c r="C37" s="14">
        <v>24</v>
      </c>
      <c r="D37" s="14"/>
      <c r="E37" s="15">
        <f t="shared" ref="E37:O37" si="30">TRUNC((E36)/($C$37*$J$12)*20+0.5)/20</f>
        <v>89.75</v>
      </c>
      <c r="F37" s="15">
        <f t="shared" si="30"/>
        <v>91.55</v>
      </c>
      <c r="G37" s="15">
        <f t="shared" si="30"/>
        <v>93.35</v>
      </c>
      <c r="H37" s="15">
        <f t="shared" si="30"/>
        <v>95.15</v>
      </c>
      <c r="I37" s="15">
        <f t="shared" si="30"/>
        <v>96.95</v>
      </c>
      <c r="J37" s="15">
        <f t="shared" si="30"/>
        <v>98.55</v>
      </c>
      <c r="K37" s="15">
        <f t="shared" si="30"/>
        <v>100.15</v>
      </c>
      <c r="L37" s="15">
        <f t="shared" si="30"/>
        <v>101.75</v>
      </c>
      <c r="M37" s="15">
        <f t="shared" si="30"/>
        <v>103.4</v>
      </c>
      <c r="N37" s="15">
        <f t="shared" si="30"/>
        <v>105</v>
      </c>
      <c r="O37" s="15">
        <f t="shared" si="30"/>
        <v>106.6</v>
      </c>
      <c r="P37" s="15">
        <f t="shared" ref="P37:AD37" si="31">TRUNC((P36)/($C$37*$J$12)*20+0.5)/20</f>
        <v>108.05</v>
      </c>
      <c r="Q37" s="15">
        <f t="shared" si="31"/>
        <v>109.5</v>
      </c>
      <c r="R37" s="15">
        <f t="shared" si="31"/>
        <v>110.95</v>
      </c>
      <c r="S37" s="15">
        <f t="shared" si="31"/>
        <v>112.35</v>
      </c>
      <c r="T37" s="15">
        <f t="shared" si="31"/>
        <v>113.8</v>
      </c>
      <c r="U37" s="15">
        <f t="shared" si="31"/>
        <v>115.25</v>
      </c>
      <c r="V37" s="15">
        <f t="shared" si="31"/>
        <v>116.5</v>
      </c>
      <c r="W37" s="15">
        <f t="shared" si="31"/>
        <v>117.75</v>
      </c>
      <c r="X37" s="15">
        <f t="shared" si="31"/>
        <v>119</v>
      </c>
      <c r="Y37" s="15">
        <f t="shared" si="31"/>
        <v>120.25</v>
      </c>
      <c r="Z37" s="15">
        <f t="shared" si="31"/>
        <v>121.5</v>
      </c>
      <c r="AA37" s="15">
        <f t="shared" si="31"/>
        <v>122.75</v>
      </c>
      <c r="AB37" s="15">
        <f t="shared" si="31"/>
        <v>124.05</v>
      </c>
      <c r="AC37" s="15">
        <f t="shared" si="31"/>
        <v>125.3</v>
      </c>
      <c r="AD37" s="53">
        <f t="shared" si="31"/>
        <v>126.55</v>
      </c>
    </row>
    <row r="38" spans="1:30" s="7" customFormat="1" ht="15" customHeight="1" x14ac:dyDescent="0.2">
      <c r="A38" s="13" t="s">
        <v>4</v>
      </c>
      <c r="B38" s="60" t="s">
        <v>49</v>
      </c>
      <c r="C38" s="14">
        <v>28</v>
      </c>
      <c r="D38" s="14"/>
      <c r="E38" s="15">
        <f t="shared" ref="E38:O38" si="32">TRUNC((E36)/($C$38*$J$12)*20+0.5)/20</f>
        <v>76.95</v>
      </c>
      <c r="F38" s="15">
        <f t="shared" si="32"/>
        <v>78.45</v>
      </c>
      <c r="G38" s="15">
        <f t="shared" si="32"/>
        <v>80</v>
      </c>
      <c r="H38" s="15">
        <f t="shared" si="32"/>
        <v>81.55</v>
      </c>
      <c r="I38" s="15">
        <f t="shared" si="32"/>
        <v>83.1</v>
      </c>
      <c r="J38" s="15">
        <f t="shared" si="32"/>
        <v>84.45</v>
      </c>
      <c r="K38" s="15">
        <f t="shared" si="32"/>
        <v>85.85</v>
      </c>
      <c r="L38" s="15">
        <f t="shared" si="32"/>
        <v>87.25</v>
      </c>
      <c r="M38" s="15">
        <f t="shared" si="32"/>
        <v>88.6</v>
      </c>
      <c r="N38" s="15">
        <f t="shared" si="32"/>
        <v>90</v>
      </c>
      <c r="O38" s="15">
        <f t="shared" si="32"/>
        <v>91.4</v>
      </c>
      <c r="P38" s="15">
        <f t="shared" ref="P38:AD38" si="33">TRUNC((P36)/($C$38*$J$12)*20+0.5)/20</f>
        <v>92.6</v>
      </c>
      <c r="Q38" s="15">
        <f t="shared" si="33"/>
        <v>93.85</v>
      </c>
      <c r="R38" s="15">
        <f t="shared" si="33"/>
        <v>95.1</v>
      </c>
      <c r="S38" s="15">
        <f t="shared" si="33"/>
        <v>96.3</v>
      </c>
      <c r="T38" s="15">
        <f t="shared" si="33"/>
        <v>97.55</v>
      </c>
      <c r="U38" s="15">
        <f t="shared" si="33"/>
        <v>98.75</v>
      </c>
      <c r="V38" s="15">
        <f t="shared" si="33"/>
        <v>99.85</v>
      </c>
      <c r="W38" s="15">
        <f t="shared" si="33"/>
        <v>100.95</v>
      </c>
      <c r="X38" s="15">
        <f t="shared" si="33"/>
        <v>102</v>
      </c>
      <c r="Y38" s="15">
        <f t="shared" si="33"/>
        <v>103.1</v>
      </c>
      <c r="Z38" s="15">
        <f t="shared" si="33"/>
        <v>104.15</v>
      </c>
      <c r="AA38" s="15">
        <f t="shared" si="33"/>
        <v>105.25</v>
      </c>
      <c r="AB38" s="15">
        <f t="shared" si="33"/>
        <v>106.3</v>
      </c>
      <c r="AC38" s="15">
        <f t="shared" si="33"/>
        <v>107.4</v>
      </c>
      <c r="AD38" s="53">
        <f t="shared" si="33"/>
        <v>108.45</v>
      </c>
    </row>
    <row r="39" spans="1:30" s="7" customFormat="1" ht="15" customHeight="1" x14ac:dyDescent="0.2">
      <c r="A39" s="13" t="s">
        <v>4</v>
      </c>
      <c r="B39" s="60" t="s">
        <v>49</v>
      </c>
      <c r="C39" s="14">
        <v>30</v>
      </c>
      <c r="D39" s="14"/>
      <c r="E39" s="15">
        <f t="shared" ref="E39:O39" si="34">TRUNC((E36)/($C$39*$J$12)*20+0.5)/20</f>
        <v>71.8</v>
      </c>
      <c r="F39" s="15">
        <f t="shared" si="34"/>
        <v>73.25</v>
      </c>
      <c r="G39" s="15">
        <f t="shared" si="34"/>
        <v>74.650000000000006</v>
      </c>
      <c r="H39" s="15">
        <f t="shared" si="34"/>
        <v>76.099999999999994</v>
      </c>
      <c r="I39" s="15">
        <f t="shared" si="34"/>
        <v>77.55</v>
      </c>
      <c r="J39" s="15">
        <f t="shared" si="34"/>
        <v>78.849999999999994</v>
      </c>
      <c r="K39" s="15">
        <f t="shared" si="34"/>
        <v>80.150000000000006</v>
      </c>
      <c r="L39" s="15">
        <f t="shared" si="34"/>
        <v>81.400000000000006</v>
      </c>
      <c r="M39" s="15">
        <f t="shared" si="34"/>
        <v>82.7</v>
      </c>
      <c r="N39" s="15">
        <f t="shared" si="34"/>
        <v>84</v>
      </c>
      <c r="O39" s="15">
        <f t="shared" si="34"/>
        <v>85.3</v>
      </c>
      <c r="P39" s="15">
        <f t="shared" ref="P39:AD39" si="35">TRUNC((P36)/($C$39*$J$12)*20+0.5)/20</f>
        <v>86.45</v>
      </c>
      <c r="Q39" s="15">
        <f t="shared" si="35"/>
        <v>87.6</v>
      </c>
      <c r="R39" s="15">
        <f t="shared" si="35"/>
        <v>88.75</v>
      </c>
      <c r="S39" s="15">
        <f t="shared" si="35"/>
        <v>89.9</v>
      </c>
      <c r="T39" s="15">
        <f t="shared" si="35"/>
        <v>91.05</v>
      </c>
      <c r="U39" s="15">
        <f t="shared" si="35"/>
        <v>92.2</v>
      </c>
      <c r="V39" s="15">
        <f t="shared" si="35"/>
        <v>93.2</v>
      </c>
      <c r="W39" s="15">
        <f t="shared" si="35"/>
        <v>94.2</v>
      </c>
      <c r="X39" s="15">
        <f t="shared" si="35"/>
        <v>95.2</v>
      </c>
      <c r="Y39" s="15">
        <f t="shared" si="35"/>
        <v>96.2</v>
      </c>
      <c r="Z39" s="15">
        <f t="shared" si="35"/>
        <v>97.2</v>
      </c>
      <c r="AA39" s="15">
        <f t="shared" si="35"/>
        <v>98.2</v>
      </c>
      <c r="AB39" s="15">
        <f t="shared" si="35"/>
        <v>99.2</v>
      </c>
      <c r="AC39" s="15">
        <f t="shared" si="35"/>
        <v>100.25</v>
      </c>
      <c r="AD39" s="53">
        <f t="shared" si="35"/>
        <v>101.25</v>
      </c>
    </row>
    <row r="40" spans="1:30" s="3" customFormat="1" ht="15" customHeight="1" x14ac:dyDescent="0.2">
      <c r="A40" s="13" t="s">
        <v>4</v>
      </c>
      <c r="B40" s="60" t="s">
        <v>49</v>
      </c>
      <c r="C40" s="14">
        <v>50</v>
      </c>
      <c r="D40" s="14"/>
      <c r="E40" s="15">
        <f t="shared" ref="E40:O40" si="36">TRUNC((E36)/($C$40*$J$12)*20+0.5)/20</f>
        <v>43.1</v>
      </c>
      <c r="F40" s="15">
        <f t="shared" si="36"/>
        <v>43.95</v>
      </c>
      <c r="G40" s="15">
        <f t="shared" si="36"/>
        <v>44.8</v>
      </c>
      <c r="H40" s="15">
        <f t="shared" si="36"/>
        <v>45.65</v>
      </c>
      <c r="I40" s="15">
        <f t="shared" si="36"/>
        <v>46.5</v>
      </c>
      <c r="J40" s="15">
        <f t="shared" si="36"/>
        <v>47.3</v>
      </c>
      <c r="K40" s="15">
        <f t="shared" si="36"/>
        <v>48.1</v>
      </c>
      <c r="L40" s="15">
        <f t="shared" si="36"/>
        <v>48.85</v>
      </c>
      <c r="M40" s="15">
        <f t="shared" si="36"/>
        <v>49.65</v>
      </c>
      <c r="N40" s="15">
        <f t="shared" si="36"/>
        <v>50.4</v>
      </c>
      <c r="O40" s="15">
        <f t="shared" si="36"/>
        <v>51.2</v>
      </c>
      <c r="P40" s="15">
        <f t="shared" ref="P40:AD40" si="37">TRUNC((P36)/($C$40*$J$12)*20+0.5)/20</f>
        <v>51.85</v>
      </c>
      <c r="Q40" s="15">
        <f t="shared" si="37"/>
        <v>52.55</v>
      </c>
      <c r="R40" s="15">
        <f t="shared" si="37"/>
        <v>53.25</v>
      </c>
      <c r="S40" s="15">
        <f t="shared" si="37"/>
        <v>53.95</v>
      </c>
      <c r="T40" s="15">
        <f t="shared" si="37"/>
        <v>54.6</v>
      </c>
      <c r="U40" s="15">
        <f t="shared" si="37"/>
        <v>55.3</v>
      </c>
      <c r="V40" s="15">
        <f t="shared" si="37"/>
        <v>55.9</v>
      </c>
      <c r="W40" s="15">
        <f t="shared" si="37"/>
        <v>56.5</v>
      </c>
      <c r="X40" s="15">
        <f t="shared" si="37"/>
        <v>57.1</v>
      </c>
      <c r="Y40" s="15">
        <f t="shared" si="37"/>
        <v>57.7</v>
      </c>
      <c r="Z40" s="15">
        <f t="shared" si="37"/>
        <v>58.35</v>
      </c>
      <c r="AA40" s="15">
        <f t="shared" si="37"/>
        <v>58.95</v>
      </c>
      <c r="AB40" s="15">
        <f t="shared" si="37"/>
        <v>59.55</v>
      </c>
      <c r="AC40" s="15">
        <f t="shared" si="37"/>
        <v>60.15</v>
      </c>
      <c r="AD40" s="53">
        <f t="shared" si="37"/>
        <v>60.75</v>
      </c>
    </row>
    <row r="41" spans="1:30" s="3" customFormat="1" ht="15" hidden="1" customHeight="1" x14ac:dyDescent="0.2">
      <c r="A41" s="8" t="s">
        <v>59</v>
      </c>
      <c r="B41" s="62"/>
      <c r="C41" s="9"/>
      <c r="D41" s="9"/>
      <c r="E41" s="10">
        <f>'- 0 %'!E41*0.95</f>
        <v>82145.977499999994</v>
      </c>
      <c r="F41" s="10">
        <f>'- 0 %'!F41*0.95</f>
        <v>83788.8125</v>
      </c>
      <c r="G41" s="10">
        <f>'- 0 %'!G41*0.95</f>
        <v>85432.264999999999</v>
      </c>
      <c r="H41" s="10">
        <f>'- 0 %'!H41*0.95</f>
        <v>87075.099999999991</v>
      </c>
      <c r="I41" s="10">
        <f>'- 0 %'!I41*0.95</f>
        <v>88717.934999999998</v>
      </c>
      <c r="J41" s="10">
        <f>'- 0 %'!J41*0.95</f>
        <v>90196.42</v>
      </c>
      <c r="K41" s="10">
        <f>'- 0 %'!K41*0.95</f>
        <v>91674.904999999984</v>
      </c>
      <c r="L41" s="10">
        <f>'- 0 %'!L41*0.95</f>
        <v>93154.007500000007</v>
      </c>
      <c r="M41" s="10">
        <f>'- 0 %'!M41*0.95</f>
        <v>94632.492499999993</v>
      </c>
      <c r="N41" s="10">
        <f>'- 0 %'!N41*0.95</f>
        <v>96110.977499999994</v>
      </c>
      <c r="O41" s="10">
        <f>'- 0 %'!O41*0.95</f>
        <v>97589.462499999994</v>
      </c>
      <c r="P41" s="10">
        <f>'- 0 %'!P41*0.95</f>
        <v>98904.262499999997</v>
      </c>
      <c r="Q41" s="10">
        <f>'- 0 %'!Q41*0.95</f>
        <v>100218.39749999999</v>
      </c>
      <c r="R41" s="10">
        <f>'- 0 %'!R41*0.95</f>
        <v>101532.5325</v>
      </c>
      <c r="S41" s="10">
        <f>'- 0 %'!S41*0.95</f>
        <v>102847.285</v>
      </c>
      <c r="T41" s="10">
        <f>'- 0 %'!T41*0.95</f>
        <v>104161.42</v>
      </c>
      <c r="U41" s="10">
        <f>'- 0 %'!U41*0.95</f>
        <v>105475.55499999999</v>
      </c>
      <c r="V41" s="10">
        <f>'- 0 %'!V41*0.95</f>
        <v>106626.00499999999</v>
      </c>
      <c r="W41" s="10">
        <f>'- 0 %'!W41*0.95</f>
        <v>107775.79</v>
      </c>
      <c r="X41" s="10">
        <f>'- 0 %'!X41*0.95</f>
        <v>108925.575</v>
      </c>
      <c r="Y41" s="10">
        <f>'- 0 %'!Y41*0.95</f>
        <v>110076.02499999999</v>
      </c>
      <c r="Z41" s="10">
        <f>'- 0 %'!Z41*0.95</f>
        <v>111225.81</v>
      </c>
      <c r="AA41" s="10">
        <f>'- 0 %'!AA41*0.95</f>
        <v>112376.21249999999</v>
      </c>
      <c r="AB41" s="10">
        <f>'- 0 %'!AB41*0.95</f>
        <v>113525.9975</v>
      </c>
      <c r="AC41" s="10">
        <f>'- 0 %'!AC41*0.95</f>
        <v>114675.82999999999</v>
      </c>
      <c r="AD41" s="54">
        <f>'- 0 %'!AD41*0.95</f>
        <v>115826.2325</v>
      </c>
    </row>
    <row r="42" spans="1:30" s="7" customFormat="1" ht="15" customHeight="1" x14ac:dyDescent="0.2">
      <c r="A42" s="13" t="s">
        <v>5</v>
      </c>
      <c r="B42" s="60" t="s">
        <v>48</v>
      </c>
      <c r="C42" s="14">
        <v>28</v>
      </c>
      <c r="D42" s="14"/>
      <c r="E42" s="15">
        <f t="shared" ref="E42:O42" si="38">TRUNC((E41)/($C$42*$J$12)*20+0.5)/20</f>
        <v>75.25</v>
      </c>
      <c r="F42" s="15">
        <f t="shared" si="38"/>
        <v>76.75</v>
      </c>
      <c r="G42" s="15">
        <f t="shared" si="38"/>
        <v>78.25</v>
      </c>
      <c r="H42" s="15">
        <f t="shared" si="38"/>
        <v>79.75</v>
      </c>
      <c r="I42" s="15">
        <f t="shared" si="38"/>
        <v>81.25</v>
      </c>
      <c r="J42" s="15">
        <f t="shared" si="38"/>
        <v>82.6</v>
      </c>
      <c r="K42" s="15">
        <f t="shared" si="38"/>
        <v>83.95</v>
      </c>
      <c r="L42" s="15">
        <f t="shared" si="38"/>
        <v>85.3</v>
      </c>
      <c r="M42" s="15">
        <f t="shared" si="38"/>
        <v>86.65</v>
      </c>
      <c r="N42" s="15">
        <f t="shared" si="38"/>
        <v>88</v>
      </c>
      <c r="O42" s="15">
        <f t="shared" si="38"/>
        <v>89.35</v>
      </c>
      <c r="P42" s="15">
        <f t="shared" ref="P42:AD42" si="39">TRUNC((P41)/($C$42*$J$12)*20+0.5)/20</f>
        <v>90.55</v>
      </c>
      <c r="Q42" s="15">
        <f t="shared" si="39"/>
        <v>91.8</v>
      </c>
      <c r="R42" s="15">
        <f t="shared" si="39"/>
        <v>93</v>
      </c>
      <c r="S42" s="15">
        <f t="shared" si="39"/>
        <v>94.2</v>
      </c>
      <c r="T42" s="15">
        <f t="shared" si="39"/>
        <v>95.4</v>
      </c>
      <c r="U42" s="15">
        <f t="shared" si="39"/>
        <v>96.6</v>
      </c>
      <c r="V42" s="15">
        <f t="shared" si="39"/>
        <v>97.65</v>
      </c>
      <c r="W42" s="15">
        <f t="shared" si="39"/>
        <v>98.7</v>
      </c>
      <c r="X42" s="15">
        <f t="shared" si="39"/>
        <v>99.75</v>
      </c>
      <c r="Y42" s="15">
        <f t="shared" si="39"/>
        <v>100.8</v>
      </c>
      <c r="Z42" s="15">
        <f t="shared" si="39"/>
        <v>101.85</v>
      </c>
      <c r="AA42" s="15">
        <f t="shared" si="39"/>
        <v>102.9</v>
      </c>
      <c r="AB42" s="15">
        <f t="shared" si="39"/>
        <v>103.95</v>
      </c>
      <c r="AC42" s="15">
        <f t="shared" si="39"/>
        <v>105</v>
      </c>
      <c r="AD42" s="53">
        <f t="shared" si="39"/>
        <v>106.05</v>
      </c>
    </row>
    <row r="43" spans="1:30" s="7" customFormat="1" ht="15" customHeight="1" x14ac:dyDescent="0.2">
      <c r="A43" s="13" t="s">
        <v>5</v>
      </c>
      <c r="B43" s="60" t="s">
        <v>48</v>
      </c>
      <c r="C43" s="14">
        <v>30</v>
      </c>
      <c r="D43" s="14"/>
      <c r="E43" s="15">
        <f t="shared" ref="E43:O43" si="40">TRUNC((E41)/($C$43*$J$12)*20+0.5)/20</f>
        <v>70.2</v>
      </c>
      <c r="F43" s="15">
        <f t="shared" si="40"/>
        <v>71.599999999999994</v>
      </c>
      <c r="G43" s="15">
        <f t="shared" si="40"/>
        <v>73</v>
      </c>
      <c r="H43" s="15">
        <f t="shared" si="40"/>
        <v>74.400000000000006</v>
      </c>
      <c r="I43" s="15">
        <f t="shared" si="40"/>
        <v>75.849999999999994</v>
      </c>
      <c r="J43" s="15">
        <f t="shared" si="40"/>
        <v>77.099999999999994</v>
      </c>
      <c r="K43" s="15">
        <f t="shared" si="40"/>
        <v>78.349999999999994</v>
      </c>
      <c r="L43" s="15">
        <f t="shared" si="40"/>
        <v>79.599999999999994</v>
      </c>
      <c r="M43" s="15">
        <f t="shared" si="40"/>
        <v>80.900000000000006</v>
      </c>
      <c r="N43" s="15">
        <f t="shared" si="40"/>
        <v>82.15</v>
      </c>
      <c r="O43" s="15">
        <f t="shared" si="40"/>
        <v>83.4</v>
      </c>
      <c r="P43" s="15">
        <f t="shared" ref="P43:AD43" si="41">TRUNC((P41)/($C$43*$J$12)*20+0.5)/20</f>
        <v>84.55</v>
      </c>
      <c r="Q43" s="15">
        <f t="shared" si="41"/>
        <v>85.65</v>
      </c>
      <c r="R43" s="15">
        <f t="shared" si="41"/>
        <v>86.8</v>
      </c>
      <c r="S43" s="15">
        <f t="shared" si="41"/>
        <v>87.9</v>
      </c>
      <c r="T43" s="15">
        <f t="shared" si="41"/>
        <v>89.05</v>
      </c>
      <c r="U43" s="15">
        <f t="shared" si="41"/>
        <v>90.15</v>
      </c>
      <c r="V43" s="15">
        <f t="shared" si="41"/>
        <v>91.15</v>
      </c>
      <c r="W43" s="15">
        <f t="shared" si="41"/>
        <v>92.1</v>
      </c>
      <c r="X43" s="15">
        <f t="shared" si="41"/>
        <v>93.1</v>
      </c>
      <c r="Y43" s="15">
        <f t="shared" si="41"/>
        <v>94.1</v>
      </c>
      <c r="Z43" s="15">
        <f t="shared" si="41"/>
        <v>95.05</v>
      </c>
      <c r="AA43" s="15">
        <f t="shared" si="41"/>
        <v>96.05</v>
      </c>
      <c r="AB43" s="15">
        <f t="shared" si="41"/>
        <v>97.05</v>
      </c>
      <c r="AC43" s="15">
        <f t="shared" si="41"/>
        <v>98</v>
      </c>
      <c r="AD43" s="53">
        <f t="shared" si="41"/>
        <v>99</v>
      </c>
    </row>
    <row r="44" spans="1:30" s="3" customFormat="1" ht="15" customHeight="1" x14ac:dyDescent="0.2">
      <c r="A44" s="13" t="s">
        <v>5</v>
      </c>
      <c r="B44" s="60" t="s">
        <v>48</v>
      </c>
      <c r="C44" s="14">
        <v>50</v>
      </c>
      <c r="D44" s="14"/>
      <c r="E44" s="15">
        <f t="shared" ref="E44:O44" si="42">TRUNC((E41)/($C$44*$J$12)*20+0.5)/20</f>
        <v>42.15</v>
      </c>
      <c r="F44" s="15">
        <f t="shared" si="42"/>
        <v>42.95</v>
      </c>
      <c r="G44" s="15">
        <f t="shared" si="42"/>
        <v>43.8</v>
      </c>
      <c r="H44" s="15">
        <f t="shared" si="42"/>
        <v>44.65</v>
      </c>
      <c r="I44" s="15">
        <f t="shared" si="42"/>
        <v>45.5</v>
      </c>
      <c r="J44" s="15">
        <f t="shared" si="42"/>
        <v>46.25</v>
      </c>
      <c r="K44" s="15">
        <f t="shared" si="42"/>
        <v>47</v>
      </c>
      <c r="L44" s="15">
        <f t="shared" si="42"/>
        <v>47.75</v>
      </c>
      <c r="M44" s="15">
        <f t="shared" si="42"/>
        <v>48.55</v>
      </c>
      <c r="N44" s="15">
        <f t="shared" si="42"/>
        <v>49.3</v>
      </c>
      <c r="O44" s="15">
        <f t="shared" si="42"/>
        <v>50.05</v>
      </c>
      <c r="P44" s="15">
        <f t="shared" ref="P44:AD44" si="43">TRUNC((P41)/($C$44*$J$12)*20+0.5)/20</f>
        <v>50.7</v>
      </c>
      <c r="Q44" s="15">
        <f t="shared" si="43"/>
        <v>51.4</v>
      </c>
      <c r="R44" s="15">
        <f t="shared" si="43"/>
        <v>52.05</v>
      </c>
      <c r="S44" s="15">
        <f t="shared" si="43"/>
        <v>52.75</v>
      </c>
      <c r="T44" s="15">
        <f t="shared" si="43"/>
        <v>53.4</v>
      </c>
      <c r="U44" s="15">
        <f t="shared" si="43"/>
        <v>54.1</v>
      </c>
      <c r="V44" s="15">
        <f t="shared" si="43"/>
        <v>54.7</v>
      </c>
      <c r="W44" s="15">
        <f t="shared" si="43"/>
        <v>55.25</v>
      </c>
      <c r="X44" s="15">
        <f t="shared" si="43"/>
        <v>55.85</v>
      </c>
      <c r="Y44" s="15">
        <f t="shared" si="43"/>
        <v>56.45</v>
      </c>
      <c r="Z44" s="15">
        <f t="shared" si="43"/>
        <v>57.05</v>
      </c>
      <c r="AA44" s="15">
        <f t="shared" si="43"/>
        <v>57.65</v>
      </c>
      <c r="AB44" s="15">
        <f t="shared" si="43"/>
        <v>58.2</v>
      </c>
      <c r="AC44" s="15">
        <f t="shared" si="43"/>
        <v>58.8</v>
      </c>
      <c r="AD44" s="53">
        <f t="shared" si="43"/>
        <v>59.4</v>
      </c>
    </row>
    <row r="45" spans="1:30" s="3" customFormat="1" ht="15" hidden="1" customHeight="1" x14ac:dyDescent="0.2">
      <c r="A45" s="8" t="s">
        <v>60</v>
      </c>
      <c r="B45" s="62"/>
      <c r="C45" s="9"/>
      <c r="D45" s="9"/>
      <c r="E45" s="10">
        <f>'- 0 %'!E45*0.95</f>
        <v>80290.2</v>
      </c>
      <c r="F45" s="10">
        <f>'- 0 %'!F45*0.95</f>
        <v>81895.462499999994</v>
      </c>
      <c r="G45" s="10">
        <f>'- 0 %'!G45*0.95</f>
        <v>83501.39</v>
      </c>
      <c r="H45" s="10">
        <f>'- 0 %'!H45*0.95</f>
        <v>85107.27</v>
      </c>
      <c r="I45" s="10">
        <f>'- 0 %'!I45*0.95</f>
        <v>86713.197499999995</v>
      </c>
      <c r="J45" s="10">
        <f>'- 0 %'!J45*0.95</f>
        <v>88158.432499999995</v>
      </c>
      <c r="K45" s="10">
        <f>'- 0 %'!K45*0.95</f>
        <v>89603.667499999996</v>
      </c>
      <c r="L45" s="10">
        <f>'- 0 %'!L45*0.95</f>
        <v>91048.902499999997</v>
      </c>
      <c r="M45" s="10">
        <f>'- 0 %'!M45*0.95</f>
        <v>92494.184999999998</v>
      </c>
      <c r="N45" s="10">
        <f>'- 0 %'!N45*0.95</f>
        <v>93939.42</v>
      </c>
      <c r="O45" s="10">
        <f>'- 0 %'!O45*0.95</f>
        <v>95384.654999999984</v>
      </c>
      <c r="P45" s="10">
        <f>'- 0 %'!P45*0.95</f>
        <v>96669.292499999996</v>
      </c>
      <c r="Q45" s="10">
        <f>'- 0 %'!Q45*0.95</f>
        <v>97953.882500000007</v>
      </c>
      <c r="R45" s="10">
        <f>'- 0 %'!R45*0.95</f>
        <v>99238.472500000003</v>
      </c>
      <c r="S45" s="10">
        <f>'- 0 %'!S45*0.95</f>
        <v>100523.0625</v>
      </c>
      <c r="T45" s="10">
        <f>'- 0 %'!T45*0.95</f>
        <v>101807.6525</v>
      </c>
      <c r="U45" s="10">
        <f>'- 0 %'!U45*0.95</f>
        <v>103092.29</v>
      </c>
      <c r="V45" s="10">
        <f>'- 0 %'!V45*0.95</f>
        <v>104216.235</v>
      </c>
      <c r="W45" s="10">
        <f>'- 0 %'!W45*0.95</f>
        <v>105340.18</v>
      </c>
      <c r="X45" s="10">
        <f>'- 0 %'!X45*0.95</f>
        <v>106464.74249999999</v>
      </c>
      <c r="Y45" s="10">
        <f>'- 0 %'!Y45*0.95</f>
        <v>107588.6875</v>
      </c>
      <c r="Z45" s="10">
        <f>'- 0 %'!Z45*0.95</f>
        <v>108712.63250000001</v>
      </c>
      <c r="AA45" s="10">
        <f>'- 0 %'!AA45*0.95</f>
        <v>109836.57749999998</v>
      </c>
      <c r="AB45" s="10">
        <f>'- 0 %'!AB45*0.95</f>
        <v>110960.52249999999</v>
      </c>
      <c r="AC45" s="54">
        <f>'- 0 %'!AC45*0.95</f>
        <v>112085.08499999999</v>
      </c>
      <c r="AD45" s="54">
        <f>'- 0 %'!AD45*0.95</f>
        <v>113209.02999999998</v>
      </c>
    </row>
    <row r="46" spans="1:30" s="3" customFormat="1" ht="15" customHeight="1" x14ac:dyDescent="0.2">
      <c r="A46" s="13" t="s">
        <v>6</v>
      </c>
      <c r="B46" s="60" t="s">
        <v>47</v>
      </c>
      <c r="C46" s="14">
        <v>24</v>
      </c>
      <c r="D46" s="14"/>
      <c r="E46" s="15">
        <f t="shared" ref="E46:O46" si="44">TRUNC((E45)/($C$46*$J$12)*20+0.5)/20</f>
        <v>85.8</v>
      </c>
      <c r="F46" s="15">
        <f t="shared" si="44"/>
        <v>87.5</v>
      </c>
      <c r="G46" s="15">
        <f t="shared" si="44"/>
        <v>89.2</v>
      </c>
      <c r="H46" s="15">
        <f t="shared" si="44"/>
        <v>90.95</v>
      </c>
      <c r="I46" s="15">
        <f t="shared" si="44"/>
        <v>92.65</v>
      </c>
      <c r="J46" s="15">
        <f t="shared" si="44"/>
        <v>94.2</v>
      </c>
      <c r="K46" s="15">
        <f t="shared" si="44"/>
        <v>95.75</v>
      </c>
      <c r="L46" s="15">
        <f t="shared" si="44"/>
        <v>97.25</v>
      </c>
      <c r="M46" s="15">
        <f t="shared" si="44"/>
        <v>98.8</v>
      </c>
      <c r="N46" s="15">
        <f t="shared" si="44"/>
        <v>100.35</v>
      </c>
      <c r="O46" s="15">
        <f t="shared" si="44"/>
        <v>101.9</v>
      </c>
      <c r="P46" s="15">
        <f t="shared" ref="P46:AD46" si="45">TRUNC((P45)/($C$46*$J$12)*20+0.5)/20</f>
        <v>103.3</v>
      </c>
      <c r="Q46" s="15">
        <f t="shared" si="45"/>
        <v>104.65</v>
      </c>
      <c r="R46" s="15">
        <f t="shared" si="45"/>
        <v>106</v>
      </c>
      <c r="S46" s="15">
        <f t="shared" si="45"/>
        <v>107.4</v>
      </c>
      <c r="T46" s="15">
        <f t="shared" si="45"/>
        <v>108.75</v>
      </c>
      <c r="U46" s="15">
        <f t="shared" si="45"/>
        <v>110.15</v>
      </c>
      <c r="V46" s="15">
        <f t="shared" si="45"/>
        <v>111.35</v>
      </c>
      <c r="W46" s="15">
        <f t="shared" si="45"/>
        <v>112.55</v>
      </c>
      <c r="X46" s="15">
        <f t="shared" si="45"/>
        <v>113.75</v>
      </c>
      <c r="Y46" s="15">
        <f t="shared" si="45"/>
        <v>114.95</v>
      </c>
      <c r="Z46" s="15">
        <f t="shared" si="45"/>
        <v>116.15</v>
      </c>
      <c r="AA46" s="15">
        <f t="shared" si="45"/>
        <v>117.35</v>
      </c>
      <c r="AB46" s="15">
        <f t="shared" si="45"/>
        <v>118.55</v>
      </c>
      <c r="AC46" s="53">
        <f t="shared" si="45"/>
        <v>119.75</v>
      </c>
      <c r="AD46" s="53">
        <f t="shared" si="45"/>
        <v>120.95</v>
      </c>
    </row>
    <row r="47" spans="1:30" s="7" customFormat="1" ht="15" customHeight="1" x14ac:dyDescent="0.2">
      <c r="A47" s="13" t="s">
        <v>6</v>
      </c>
      <c r="B47" s="60" t="s">
        <v>47</v>
      </c>
      <c r="C47" s="14">
        <v>28</v>
      </c>
      <c r="D47" s="14"/>
      <c r="E47" s="15">
        <f t="shared" ref="E47:O47" si="46">TRUNC((E45)/($C$47*$J$12)*20+0.5)/20</f>
        <v>73.55</v>
      </c>
      <c r="F47" s="15">
        <f t="shared" si="46"/>
        <v>75</v>
      </c>
      <c r="G47" s="15">
        <f t="shared" si="46"/>
        <v>76.45</v>
      </c>
      <c r="H47" s="15">
        <f t="shared" si="46"/>
        <v>77.95</v>
      </c>
      <c r="I47" s="15">
        <f t="shared" si="46"/>
        <v>79.400000000000006</v>
      </c>
      <c r="J47" s="15">
        <f t="shared" si="46"/>
        <v>80.75</v>
      </c>
      <c r="K47" s="15">
        <f t="shared" si="46"/>
        <v>82.05</v>
      </c>
      <c r="L47" s="15">
        <f t="shared" si="46"/>
        <v>83.4</v>
      </c>
      <c r="M47" s="15">
        <f t="shared" si="46"/>
        <v>84.7</v>
      </c>
      <c r="N47" s="15">
        <f t="shared" si="46"/>
        <v>86.05</v>
      </c>
      <c r="O47" s="15">
        <f t="shared" si="46"/>
        <v>87.35</v>
      </c>
      <c r="P47" s="15">
        <f t="shared" ref="P47:AD47" si="47">TRUNC((P45)/($C$47*$J$12)*20+0.5)/20</f>
        <v>88.5</v>
      </c>
      <c r="Q47" s="15">
        <f t="shared" si="47"/>
        <v>89.7</v>
      </c>
      <c r="R47" s="15">
        <f t="shared" si="47"/>
        <v>90.9</v>
      </c>
      <c r="S47" s="15">
        <f t="shared" si="47"/>
        <v>92.05</v>
      </c>
      <c r="T47" s="15">
        <f t="shared" si="47"/>
        <v>93.25</v>
      </c>
      <c r="U47" s="15">
        <f t="shared" si="47"/>
        <v>94.4</v>
      </c>
      <c r="V47" s="15">
        <f t="shared" si="47"/>
        <v>95.45</v>
      </c>
      <c r="W47" s="15">
        <f t="shared" si="47"/>
        <v>96.45</v>
      </c>
      <c r="X47" s="15">
        <f t="shared" si="47"/>
        <v>97.5</v>
      </c>
      <c r="Y47" s="15">
        <f t="shared" si="47"/>
        <v>98.5</v>
      </c>
      <c r="Z47" s="15">
        <f t="shared" si="47"/>
        <v>99.55</v>
      </c>
      <c r="AA47" s="15">
        <f t="shared" si="47"/>
        <v>100.6</v>
      </c>
      <c r="AB47" s="15">
        <f t="shared" si="47"/>
        <v>101.6</v>
      </c>
      <c r="AC47" s="53">
        <f t="shared" si="47"/>
        <v>102.65</v>
      </c>
      <c r="AD47" s="53">
        <f t="shared" si="47"/>
        <v>103.65</v>
      </c>
    </row>
    <row r="48" spans="1:30" s="7" customFormat="1" ht="15" customHeight="1" x14ac:dyDescent="0.2">
      <c r="A48" s="13" t="s">
        <v>6</v>
      </c>
      <c r="B48" s="60" t="s">
        <v>47</v>
      </c>
      <c r="C48" s="14">
        <v>30</v>
      </c>
      <c r="D48" s="14"/>
      <c r="E48" s="15">
        <f>TRUNC((E45)/($C$48*$J$12)*20+0.5)/20</f>
        <v>68.599999999999994</v>
      </c>
      <c r="F48" s="15">
        <f t="shared" ref="F48:O48" si="48">TRUNC((F45)/($C$48*$J$12)*20+0.5)/20</f>
        <v>70</v>
      </c>
      <c r="G48" s="15">
        <f t="shared" si="48"/>
        <v>71.349999999999994</v>
      </c>
      <c r="H48" s="15">
        <f t="shared" si="48"/>
        <v>72.75</v>
      </c>
      <c r="I48" s="15">
        <f t="shared" si="48"/>
        <v>74.099999999999994</v>
      </c>
      <c r="J48" s="15">
        <f t="shared" si="48"/>
        <v>75.349999999999994</v>
      </c>
      <c r="K48" s="15">
        <f t="shared" si="48"/>
        <v>76.599999999999994</v>
      </c>
      <c r="L48" s="15">
        <f t="shared" si="48"/>
        <v>77.8</v>
      </c>
      <c r="M48" s="15">
        <f t="shared" si="48"/>
        <v>79.05</v>
      </c>
      <c r="N48" s="15">
        <f t="shared" si="48"/>
        <v>80.3</v>
      </c>
      <c r="O48" s="15">
        <f t="shared" si="48"/>
        <v>81.55</v>
      </c>
      <c r="P48" s="15">
        <f t="shared" ref="P48:AD48" si="49">TRUNC((P45)/($C$48*$J$12)*20+0.5)/20</f>
        <v>82.6</v>
      </c>
      <c r="Q48" s="15">
        <f t="shared" si="49"/>
        <v>83.7</v>
      </c>
      <c r="R48" s="15">
        <f t="shared" si="49"/>
        <v>84.8</v>
      </c>
      <c r="S48" s="15">
        <f t="shared" si="49"/>
        <v>85.9</v>
      </c>
      <c r="T48" s="15">
        <f t="shared" si="49"/>
        <v>87</v>
      </c>
      <c r="U48" s="15">
        <f t="shared" si="49"/>
        <v>88.1</v>
      </c>
      <c r="V48" s="15">
        <f t="shared" si="49"/>
        <v>89.05</v>
      </c>
      <c r="W48" s="15">
        <f t="shared" si="49"/>
        <v>90.05</v>
      </c>
      <c r="X48" s="15">
        <f t="shared" si="49"/>
        <v>91</v>
      </c>
      <c r="Y48" s="15">
        <f t="shared" si="49"/>
        <v>91.95</v>
      </c>
      <c r="Z48" s="15">
        <f t="shared" si="49"/>
        <v>92.9</v>
      </c>
      <c r="AA48" s="15">
        <f t="shared" si="49"/>
        <v>93.9</v>
      </c>
      <c r="AB48" s="15">
        <f t="shared" si="49"/>
        <v>94.85</v>
      </c>
      <c r="AC48" s="53">
        <f t="shared" si="49"/>
        <v>95.8</v>
      </c>
      <c r="AD48" s="53">
        <f t="shared" si="49"/>
        <v>96.75</v>
      </c>
    </row>
    <row r="49" spans="1:30" s="3" customFormat="1" ht="15" customHeight="1" x14ac:dyDescent="0.2">
      <c r="A49" s="13" t="s">
        <v>6</v>
      </c>
      <c r="B49" s="60" t="s">
        <v>47</v>
      </c>
      <c r="C49" s="14">
        <v>50</v>
      </c>
      <c r="D49" s="14"/>
      <c r="E49" s="15">
        <f t="shared" ref="E49:O49" si="50">TRUNC((E45)/($C$49*$J$12)*20+0.5)/20</f>
        <v>41.15</v>
      </c>
      <c r="F49" s="15">
        <f t="shared" si="50"/>
        <v>42</v>
      </c>
      <c r="G49" s="15">
        <f t="shared" si="50"/>
        <v>42.8</v>
      </c>
      <c r="H49" s="15">
        <f t="shared" si="50"/>
        <v>43.65</v>
      </c>
      <c r="I49" s="15">
        <f t="shared" si="50"/>
        <v>44.45</v>
      </c>
      <c r="J49" s="15">
        <f t="shared" si="50"/>
        <v>45.2</v>
      </c>
      <c r="K49" s="15">
        <f t="shared" si="50"/>
        <v>45.95</v>
      </c>
      <c r="L49" s="15">
        <f t="shared" si="50"/>
        <v>46.7</v>
      </c>
      <c r="M49" s="15">
        <f t="shared" si="50"/>
        <v>47.45</v>
      </c>
      <c r="N49" s="15">
        <f t="shared" si="50"/>
        <v>48.15</v>
      </c>
      <c r="O49" s="15">
        <f t="shared" si="50"/>
        <v>48.9</v>
      </c>
      <c r="P49" s="15">
        <f t="shared" ref="P49:AD49" si="51">TRUNC((P45)/($C$49*$J$12)*20+0.5)/20</f>
        <v>49.55</v>
      </c>
      <c r="Q49" s="15">
        <f t="shared" si="51"/>
        <v>50.25</v>
      </c>
      <c r="R49" s="15">
        <f t="shared" si="51"/>
        <v>50.9</v>
      </c>
      <c r="S49" s="15">
        <f t="shared" si="51"/>
        <v>51.55</v>
      </c>
      <c r="T49" s="15">
        <f t="shared" si="51"/>
        <v>52.2</v>
      </c>
      <c r="U49" s="15">
        <f t="shared" si="51"/>
        <v>52.85</v>
      </c>
      <c r="V49" s="15">
        <f t="shared" si="51"/>
        <v>53.45</v>
      </c>
      <c r="W49" s="15">
        <f t="shared" si="51"/>
        <v>54</v>
      </c>
      <c r="X49" s="15">
        <f t="shared" si="51"/>
        <v>54.6</v>
      </c>
      <c r="Y49" s="15">
        <f t="shared" si="51"/>
        <v>55.15</v>
      </c>
      <c r="Z49" s="15">
        <f t="shared" si="51"/>
        <v>55.75</v>
      </c>
      <c r="AA49" s="15">
        <f t="shared" si="51"/>
        <v>56.35</v>
      </c>
      <c r="AB49" s="15">
        <f t="shared" si="51"/>
        <v>56.9</v>
      </c>
      <c r="AC49" s="53">
        <f t="shared" si="51"/>
        <v>57.5</v>
      </c>
      <c r="AD49" s="53">
        <f t="shared" si="51"/>
        <v>58.05</v>
      </c>
    </row>
    <row r="50" spans="1:30" s="3" customFormat="1" ht="15" hidden="1" customHeight="1" x14ac:dyDescent="0.2">
      <c r="A50" s="8" t="s">
        <v>61</v>
      </c>
      <c r="B50" s="62"/>
      <c r="C50" s="9"/>
      <c r="D50" s="9"/>
      <c r="E50" s="10">
        <f>'- 0 %'!E50*0.95</f>
        <v>78433.757500000007</v>
      </c>
      <c r="F50" s="10">
        <f>'- 0 %'!F50*0.95</f>
        <v>80002.112500000003</v>
      </c>
      <c r="G50" s="10">
        <f>'- 0 %'!G50*0.95</f>
        <v>81571.084999999992</v>
      </c>
      <c r="H50" s="10">
        <f>'- 0 %'!H50*0.95</f>
        <v>83139.439999999988</v>
      </c>
      <c r="I50" s="10">
        <f>'- 0 %'!I50*0.95</f>
        <v>84708.412499999991</v>
      </c>
      <c r="J50" s="10">
        <f>'- 0 %'!J50*0.95</f>
        <v>86120.445000000007</v>
      </c>
      <c r="K50" s="10">
        <f>'- 0 %'!K50*0.95</f>
        <v>87531.8125</v>
      </c>
      <c r="L50" s="10">
        <f>'- 0 %'!L50*0.95</f>
        <v>88943.845000000001</v>
      </c>
      <c r="M50" s="10">
        <f>'- 0 %'!M50*0.95</f>
        <v>90355.829999999987</v>
      </c>
      <c r="N50" s="10">
        <f>'- 0 %'!N50*0.95</f>
        <v>91767.244999999995</v>
      </c>
      <c r="O50" s="10">
        <f>'- 0 %'!O50*0.95</f>
        <v>93179.277499999997</v>
      </c>
      <c r="P50" s="10">
        <f>'- 0 %'!P50*0.95</f>
        <v>94434.322499999995</v>
      </c>
      <c r="Q50" s="10">
        <f>'- 0 %'!Q50*0.95</f>
        <v>95689.367499999993</v>
      </c>
      <c r="R50" s="10">
        <f>'- 0 %'!R50*0.95</f>
        <v>96943.794999999998</v>
      </c>
      <c r="S50" s="10">
        <f>'- 0 %'!S50*0.95</f>
        <v>98198.84</v>
      </c>
      <c r="T50" s="10">
        <f>'- 0 %'!T50*0.95</f>
        <v>99453.884999999995</v>
      </c>
      <c r="U50" s="10">
        <f>'- 0 %'!U50*0.95</f>
        <v>100708.97749999999</v>
      </c>
      <c r="V50" s="10">
        <f>'- 0 %'!V50*0.95</f>
        <v>101807.035</v>
      </c>
      <c r="W50" s="10">
        <f>'- 0 %'!W50*0.95</f>
        <v>102905.14</v>
      </c>
      <c r="X50" s="10">
        <f>'- 0 %'!X50*0.95</f>
        <v>104003.245</v>
      </c>
      <c r="Y50" s="10">
        <f>'- 0 %'!Y50*0.95</f>
        <v>105101.34999999999</v>
      </c>
      <c r="Z50" s="10">
        <f>'- 0 %'!Z50*0.95</f>
        <v>106199.45499999999</v>
      </c>
      <c r="AA50" s="10">
        <f>'- 0 %'!AA50*0.95</f>
        <v>107297.5125</v>
      </c>
      <c r="AB50" s="10">
        <f>'- 0 %'!AB50*0.95</f>
        <v>108395.61749999999</v>
      </c>
      <c r="AC50" s="54">
        <f>'- 0 %'!AC50*0.95</f>
        <v>109493.7225</v>
      </c>
      <c r="AD50" s="54">
        <f>'- 0 %'!AD50*0.95</f>
        <v>110591.82749999998</v>
      </c>
    </row>
    <row r="51" spans="1:30" s="7" customFormat="1" ht="15" customHeight="1" x14ac:dyDescent="0.2">
      <c r="A51" s="13" t="s">
        <v>7</v>
      </c>
      <c r="B51" s="60" t="s">
        <v>46</v>
      </c>
      <c r="C51" s="14">
        <v>28</v>
      </c>
      <c r="D51" s="14"/>
      <c r="E51" s="15">
        <f t="shared" ref="E51:O51" si="52">TRUNC((E50)/($C$51*$J$12)*20+0.5)/20</f>
        <v>71.849999999999994</v>
      </c>
      <c r="F51" s="15">
        <f t="shared" si="52"/>
        <v>73.25</v>
      </c>
      <c r="G51" s="15">
        <f t="shared" si="52"/>
        <v>74.7</v>
      </c>
      <c r="H51" s="15">
        <f t="shared" si="52"/>
        <v>76.150000000000006</v>
      </c>
      <c r="I51" s="15">
        <f t="shared" si="52"/>
        <v>77.55</v>
      </c>
      <c r="J51" s="15">
        <f t="shared" si="52"/>
        <v>78.849999999999994</v>
      </c>
      <c r="K51" s="15">
        <f t="shared" si="52"/>
        <v>80.150000000000006</v>
      </c>
      <c r="L51" s="15">
        <f t="shared" si="52"/>
        <v>81.45</v>
      </c>
      <c r="M51" s="15">
        <f t="shared" si="52"/>
        <v>82.75</v>
      </c>
      <c r="N51" s="15">
        <f t="shared" si="52"/>
        <v>84.05</v>
      </c>
      <c r="O51" s="15">
        <f t="shared" si="52"/>
        <v>85.35</v>
      </c>
      <c r="P51" s="15">
        <f t="shared" ref="P51:AD51" si="53">TRUNC((P50)/($C$51*$J$12)*20+0.5)/20</f>
        <v>86.5</v>
      </c>
      <c r="Q51" s="15">
        <f t="shared" si="53"/>
        <v>87.65</v>
      </c>
      <c r="R51" s="15">
        <f t="shared" si="53"/>
        <v>88.8</v>
      </c>
      <c r="S51" s="15">
        <f t="shared" si="53"/>
        <v>89.95</v>
      </c>
      <c r="T51" s="15">
        <f t="shared" si="53"/>
        <v>91.05</v>
      </c>
      <c r="U51" s="15">
        <f t="shared" si="53"/>
        <v>92.2</v>
      </c>
      <c r="V51" s="15">
        <f t="shared" si="53"/>
        <v>93.25</v>
      </c>
      <c r="W51" s="15">
        <f t="shared" si="53"/>
        <v>94.25</v>
      </c>
      <c r="X51" s="15">
        <f t="shared" si="53"/>
        <v>95.25</v>
      </c>
      <c r="Y51" s="15">
        <f t="shared" si="53"/>
        <v>96.25</v>
      </c>
      <c r="Z51" s="15">
        <f t="shared" si="53"/>
        <v>97.25</v>
      </c>
      <c r="AA51" s="15">
        <f t="shared" si="53"/>
        <v>98.25</v>
      </c>
      <c r="AB51" s="15">
        <f t="shared" si="53"/>
        <v>99.25</v>
      </c>
      <c r="AC51" s="53">
        <f t="shared" si="53"/>
        <v>100.25</v>
      </c>
      <c r="AD51" s="53">
        <f t="shared" si="53"/>
        <v>101.25</v>
      </c>
    </row>
    <row r="52" spans="1:30" s="7" customFormat="1" ht="15" customHeight="1" x14ac:dyDescent="0.2">
      <c r="A52" s="13" t="s">
        <v>7</v>
      </c>
      <c r="B52" s="60" t="s">
        <v>46</v>
      </c>
      <c r="C52" s="14">
        <v>30</v>
      </c>
      <c r="D52" s="14"/>
      <c r="E52" s="15">
        <f t="shared" ref="E52:O52" si="54">TRUNC((E50)/($C$52*$J$12)*20+0.5)/20</f>
        <v>67.05</v>
      </c>
      <c r="F52" s="15">
        <f t="shared" si="54"/>
        <v>68.400000000000006</v>
      </c>
      <c r="G52" s="15">
        <f t="shared" si="54"/>
        <v>69.7</v>
      </c>
      <c r="H52" s="15">
        <f t="shared" si="54"/>
        <v>71.05</v>
      </c>
      <c r="I52" s="15">
        <f t="shared" si="54"/>
        <v>72.400000000000006</v>
      </c>
      <c r="J52" s="15">
        <f t="shared" si="54"/>
        <v>73.599999999999994</v>
      </c>
      <c r="K52" s="15">
        <f t="shared" si="54"/>
        <v>74.8</v>
      </c>
      <c r="L52" s="15">
        <f t="shared" si="54"/>
        <v>76</v>
      </c>
      <c r="M52" s="15">
        <f t="shared" si="54"/>
        <v>77.25</v>
      </c>
      <c r="N52" s="15">
        <f t="shared" si="54"/>
        <v>78.45</v>
      </c>
      <c r="O52" s="15">
        <f t="shared" si="54"/>
        <v>79.650000000000006</v>
      </c>
      <c r="P52" s="15">
        <f t="shared" ref="P52:AD52" si="55">TRUNC((P50)/($C$52*$J$12)*20+0.5)/20</f>
        <v>80.7</v>
      </c>
      <c r="Q52" s="15">
        <f t="shared" si="55"/>
        <v>81.8</v>
      </c>
      <c r="R52" s="15">
        <f t="shared" si="55"/>
        <v>82.85</v>
      </c>
      <c r="S52" s="15">
        <f t="shared" si="55"/>
        <v>83.95</v>
      </c>
      <c r="T52" s="15">
        <f t="shared" si="55"/>
        <v>85</v>
      </c>
      <c r="U52" s="15">
        <f t="shared" si="55"/>
        <v>86.1</v>
      </c>
      <c r="V52" s="15">
        <f t="shared" si="55"/>
        <v>87</v>
      </c>
      <c r="W52" s="15">
        <f t="shared" si="55"/>
        <v>87.95</v>
      </c>
      <c r="X52" s="15">
        <f t="shared" si="55"/>
        <v>88.9</v>
      </c>
      <c r="Y52" s="15">
        <f t="shared" si="55"/>
        <v>89.85</v>
      </c>
      <c r="Z52" s="15">
        <f t="shared" si="55"/>
        <v>90.75</v>
      </c>
      <c r="AA52" s="15">
        <f t="shared" si="55"/>
        <v>91.7</v>
      </c>
      <c r="AB52" s="15">
        <f t="shared" si="55"/>
        <v>92.65</v>
      </c>
      <c r="AC52" s="53">
        <f t="shared" si="55"/>
        <v>93.6</v>
      </c>
      <c r="AD52" s="53">
        <f t="shared" si="55"/>
        <v>94.5</v>
      </c>
    </row>
    <row r="53" spans="1:30" s="3" customFormat="1" ht="15" hidden="1" customHeight="1" x14ac:dyDescent="0.2">
      <c r="A53" s="8" t="s">
        <v>62</v>
      </c>
      <c r="B53" s="62"/>
      <c r="C53" s="9"/>
      <c r="D53" s="9"/>
      <c r="E53" s="10">
        <f>'- 0 %'!E53*0.95</f>
        <v>76577.362500000003</v>
      </c>
      <c r="F53" s="10">
        <f>'- 0 %'!F53*0.95</f>
        <v>78108.762499999997</v>
      </c>
      <c r="G53" s="10">
        <f>'- 0 %'!G53*0.95</f>
        <v>79640.827499999999</v>
      </c>
      <c r="H53" s="10">
        <f>'- 0 %'!H53*0.95</f>
        <v>81172.227499999994</v>
      </c>
      <c r="I53" s="10">
        <f>'- 0 %'!I53*0.95</f>
        <v>82703.627499999988</v>
      </c>
      <c r="J53" s="10">
        <f>'- 0 %'!J53*0.95</f>
        <v>84081.792499999996</v>
      </c>
      <c r="K53" s="10">
        <f>'- 0 %'!K53*0.95</f>
        <v>85460.574999999997</v>
      </c>
      <c r="L53" s="10">
        <f>'- 0 %'!L53*0.95</f>
        <v>86838.739999999991</v>
      </c>
      <c r="M53" s="10">
        <f>'- 0 %'!M53*0.95</f>
        <v>88217.522499999992</v>
      </c>
      <c r="N53" s="10">
        <f>'- 0 %'!N53*0.95</f>
        <v>89595.6875</v>
      </c>
      <c r="O53" s="10">
        <f>'- 0 %'!O53*0.95</f>
        <v>90973.852499999994</v>
      </c>
      <c r="P53" s="10">
        <f>'- 0 %'!P53*0.95</f>
        <v>92199.352499999994</v>
      </c>
      <c r="Q53" s="10">
        <f>'- 0 %'!Q53*0.95</f>
        <v>93424.235000000001</v>
      </c>
      <c r="R53" s="10">
        <f>'- 0 %'!R53*0.95</f>
        <v>94649.735000000001</v>
      </c>
      <c r="S53" s="10">
        <f>'- 0 %'!S53*0.95</f>
        <v>95875.235000000001</v>
      </c>
      <c r="T53" s="10">
        <f>'- 0 %'!T53*0.95</f>
        <v>97100.164999999994</v>
      </c>
      <c r="U53" s="10">
        <f>'- 0 %'!U53*0.95</f>
        <v>98325.664999999994</v>
      </c>
      <c r="V53" s="10">
        <f>'- 0 %'!V53*0.95</f>
        <v>99397.264999999999</v>
      </c>
      <c r="W53" s="10">
        <f>'- 0 %'!W53*0.95</f>
        <v>100469.52999999998</v>
      </c>
      <c r="X53" s="10">
        <f>'- 0 %'!X53*0.95</f>
        <v>101541.7475</v>
      </c>
      <c r="Y53" s="10">
        <f>'- 0 %'!Y53*0.95</f>
        <v>102614.0125</v>
      </c>
      <c r="Z53" s="10">
        <f>'- 0 %'!Z53*0.95</f>
        <v>103685.61249999999</v>
      </c>
      <c r="AA53" s="10">
        <f>'- 0 %'!AA53*0.95</f>
        <v>104757.87749999999</v>
      </c>
      <c r="AB53" s="54">
        <f>'- 0 %'!AB53*0.95</f>
        <v>105830.14249999999</v>
      </c>
      <c r="AC53" s="54">
        <f>'- 0 %'!AC53*0.95</f>
        <v>106902.36</v>
      </c>
      <c r="AD53" s="54">
        <f>'- 0 %'!AD53*0.95</f>
        <v>107974.00750000001</v>
      </c>
    </row>
    <row r="54" spans="1:30" s="18" customFormat="1" ht="15" customHeight="1" x14ac:dyDescent="0.2">
      <c r="A54" s="16" t="s">
        <v>8</v>
      </c>
      <c r="B54" s="63" t="s">
        <v>45</v>
      </c>
      <c r="C54" s="17">
        <v>24</v>
      </c>
      <c r="D54" s="44"/>
      <c r="E54" s="15">
        <f t="shared" ref="E54:O54" si="56">TRUNC((E53)/($C$54*$J$12)*20+0.5)/20</f>
        <v>81.8</v>
      </c>
      <c r="F54" s="15">
        <f t="shared" si="56"/>
        <v>83.45</v>
      </c>
      <c r="G54" s="15">
        <f t="shared" si="56"/>
        <v>85.1</v>
      </c>
      <c r="H54" s="15">
        <f t="shared" si="56"/>
        <v>86.7</v>
      </c>
      <c r="I54" s="15">
        <f t="shared" si="56"/>
        <v>88.35</v>
      </c>
      <c r="J54" s="15">
        <f t="shared" si="56"/>
        <v>89.85</v>
      </c>
      <c r="K54" s="15">
        <f t="shared" si="56"/>
        <v>91.3</v>
      </c>
      <c r="L54" s="15">
        <f t="shared" si="56"/>
        <v>92.8</v>
      </c>
      <c r="M54" s="15">
        <f t="shared" si="56"/>
        <v>94.25</v>
      </c>
      <c r="N54" s="15">
        <f t="shared" si="56"/>
        <v>95.7</v>
      </c>
      <c r="O54" s="15">
        <f t="shared" si="56"/>
        <v>97.2</v>
      </c>
      <c r="P54" s="15">
        <f t="shared" ref="P54:AD54" si="57">TRUNC((P53)/($C$54*$J$12)*20+0.5)/20</f>
        <v>98.5</v>
      </c>
      <c r="Q54" s="15">
        <f t="shared" si="57"/>
        <v>99.8</v>
      </c>
      <c r="R54" s="15">
        <f t="shared" si="57"/>
        <v>101.1</v>
      </c>
      <c r="S54" s="15">
        <f t="shared" si="57"/>
        <v>102.45</v>
      </c>
      <c r="T54" s="15">
        <f t="shared" si="57"/>
        <v>103.75</v>
      </c>
      <c r="U54" s="15">
        <f t="shared" si="57"/>
        <v>105.05</v>
      </c>
      <c r="V54" s="15">
        <f t="shared" si="57"/>
        <v>106.2</v>
      </c>
      <c r="W54" s="15">
        <f t="shared" si="57"/>
        <v>107.35</v>
      </c>
      <c r="X54" s="15">
        <f t="shared" si="57"/>
        <v>108.5</v>
      </c>
      <c r="Y54" s="15">
        <f t="shared" si="57"/>
        <v>109.65</v>
      </c>
      <c r="Z54" s="15">
        <f t="shared" si="57"/>
        <v>110.8</v>
      </c>
      <c r="AA54" s="15">
        <f t="shared" si="57"/>
        <v>111.9</v>
      </c>
      <c r="AB54" s="53">
        <f t="shared" si="57"/>
        <v>113.05</v>
      </c>
      <c r="AC54" s="53">
        <f t="shared" si="57"/>
        <v>114.2</v>
      </c>
      <c r="AD54" s="53">
        <f t="shared" si="57"/>
        <v>115.35</v>
      </c>
    </row>
    <row r="55" spans="1:30" s="7" customFormat="1" ht="15" customHeight="1" x14ac:dyDescent="0.2">
      <c r="A55" s="13" t="s">
        <v>8</v>
      </c>
      <c r="B55" s="60" t="s">
        <v>45</v>
      </c>
      <c r="C55" s="14">
        <v>28</v>
      </c>
      <c r="D55" s="14"/>
      <c r="E55" s="15">
        <f t="shared" ref="E55:O55" si="58">TRUNC((E53)/($C$55*$J$12)*20+0.5)/20</f>
        <v>70.150000000000006</v>
      </c>
      <c r="F55" s="15">
        <f t="shared" si="58"/>
        <v>71.55</v>
      </c>
      <c r="G55" s="15">
        <f t="shared" si="58"/>
        <v>72.95</v>
      </c>
      <c r="H55" s="15">
        <f t="shared" si="58"/>
        <v>74.349999999999994</v>
      </c>
      <c r="I55" s="15">
        <f t="shared" si="58"/>
        <v>75.75</v>
      </c>
      <c r="J55" s="15">
        <f t="shared" si="58"/>
        <v>77</v>
      </c>
      <c r="K55" s="15">
        <f t="shared" si="58"/>
        <v>78.25</v>
      </c>
      <c r="L55" s="15">
        <f t="shared" si="58"/>
        <v>79.5</v>
      </c>
      <c r="M55" s="15">
        <f t="shared" si="58"/>
        <v>80.8</v>
      </c>
      <c r="N55" s="15">
        <f t="shared" si="58"/>
        <v>82.05</v>
      </c>
      <c r="O55" s="15">
        <f t="shared" si="58"/>
        <v>83.3</v>
      </c>
      <c r="P55" s="15">
        <f t="shared" ref="P55:AD55" si="59">TRUNC((P53)/($C$55*$J$12)*20+0.5)/20</f>
        <v>84.45</v>
      </c>
      <c r="Q55" s="15">
        <f t="shared" si="59"/>
        <v>85.55</v>
      </c>
      <c r="R55" s="15">
        <f t="shared" si="59"/>
        <v>86.7</v>
      </c>
      <c r="S55" s="15">
        <f t="shared" si="59"/>
        <v>87.8</v>
      </c>
      <c r="T55" s="15">
        <f t="shared" si="59"/>
        <v>88.9</v>
      </c>
      <c r="U55" s="15">
        <f t="shared" si="59"/>
        <v>90.05</v>
      </c>
      <c r="V55" s="15">
        <f t="shared" si="59"/>
        <v>91</v>
      </c>
      <c r="W55" s="15">
        <f t="shared" si="59"/>
        <v>92</v>
      </c>
      <c r="X55" s="15">
        <f t="shared" si="59"/>
        <v>93</v>
      </c>
      <c r="Y55" s="15">
        <f t="shared" si="59"/>
        <v>93.95</v>
      </c>
      <c r="Z55" s="15">
        <f t="shared" si="59"/>
        <v>94.95</v>
      </c>
      <c r="AA55" s="15">
        <f t="shared" si="59"/>
        <v>95.95</v>
      </c>
      <c r="AB55" s="53">
        <f t="shared" si="59"/>
        <v>96.9</v>
      </c>
      <c r="AC55" s="53">
        <f t="shared" si="59"/>
        <v>97.9</v>
      </c>
      <c r="AD55" s="53">
        <f t="shared" si="59"/>
        <v>98.9</v>
      </c>
    </row>
    <row r="56" spans="1:30" s="7" customFormat="1" ht="15" customHeight="1" x14ac:dyDescent="0.2">
      <c r="A56" s="13" t="s">
        <v>8</v>
      </c>
      <c r="B56" s="60" t="s">
        <v>45</v>
      </c>
      <c r="C56" s="14">
        <v>29</v>
      </c>
      <c r="D56" s="14"/>
      <c r="E56" s="15">
        <f>TRUNC((E53)/($C$56*$J$12)*20+0.5)/20</f>
        <v>67.7</v>
      </c>
      <c r="F56" s="15">
        <f t="shared" ref="F56:O56" si="60">TRUNC((F53)/($C$56*$J$12)*20+0.5)/20</f>
        <v>69.05</v>
      </c>
      <c r="G56" s="15">
        <f t="shared" si="60"/>
        <v>70.400000000000006</v>
      </c>
      <c r="H56" s="15">
        <f t="shared" si="60"/>
        <v>71.75</v>
      </c>
      <c r="I56" s="15">
        <f t="shared" si="60"/>
        <v>73.099999999999994</v>
      </c>
      <c r="J56" s="15">
        <f t="shared" si="60"/>
        <v>74.349999999999994</v>
      </c>
      <c r="K56" s="15">
        <f t="shared" si="60"/>
        <v>75.55</v>
      </c>
      <c r="L56" s="15">
        <f t="shared" si="60"/>
        <v>76.8</v>
      </c>
      <c r="M56" s="15">
        <f t="shared" si="60"/>
        <v>78</v>
      </c>
      <c r="N56" s="15">
        <f t="shared" si="60"/>
        <v>79.2</v>
      </c>
      <c r="O56" s="15">
        <f t="shared" si="60"/>
        <v>80.45</v>
      </c>
      <c r="P56" s="15">
        <f t="shared" ref="P56:AD56" si="61">TRUNC((P53)/($C$56*$J$12)*20+0.5)/20</f>
        <v>81.5</v>
      </c>
      <c r="Q56" s="15">
        <f t="shared" si="61"/>
        <v>82.6</v>
      </c>
      <c r="R56" s="15">
        <f t="shared" si="61"/>
        <v>83.7</v>
      </c>
      <c r="S56" s="15">
        <f t="shared" si="61"/>
        <v>84.75</v>
      </c>
      <c r="T56" s="15">
        <f t="shared" si="61"/>
        <v>85.85</v>
      </c>
      <c r="U56" s="15">
        <f t="shared" si="61"/>
        <v>86.95</v>
      </c>
      <c r="V56" s="15">
        <f t="shared" si="61"/>
        <v>87.9</v>
      </c>
      <c r="W56" s="15">
        <f t="shared" si="61"/>
        <v>88.85</v>
      </c>
      <c r="X56" s="15">
        <f t="shared" si="61"/>
        <v>89.8</v>
      </c>
      <c r="Y56" s="15">
        <f t="shared" si="61"/>
        <v>90.75</v>
      </c>
      <c r="Z56" s="15">
        <f t="shared" si="61"/>
        <v>91.7</v>
      </c>
      <c r="AA56" s="15">
        <f t="shared" si="61"/>
        <v>92.6</v>
      </c>
      <c r="AB56" s="53">
        <f t="shared" si="61"/>
        <v>93.55</v>
      </c>
      <c r="AC56" s="53">
        <f t="shared" si="61"/>
        <v>94.5</v>
      </c>
      <c r="AD56" s="53">
        <f t="shared" si="61"/>
        <v>95.45</v>
      </c>
    </row>
    <row r="57" spans="1:30" s="7" customFormat="1" ht="15" customHeight="1" x14ac:dyDescent="0.2">
      <c r="A57" s="13" t="s">
        <v>8</v>
      </c>
      <c r="B57" s="60" t="s">
        <v>45</v>
      </c>
      <c r="C57" s="14">
        <v>30</v>
      </c>
      <c r="D57" s="14"/>
      <c r="E57" s="15">
        <f t="shared" ref="E57:O57" si="62">TRUNC((E53)/($C$57*$J$12)*20+0.5)/20</f>
        <v>65.45</v>
      </c>
      <c r="F57" s="15">
        <f t="shared" si="62"/>
        <v>66.75</v>
      </c>
      <c r="G57" s="15">
        <f t="shared" si="62"/>
        <v>68.05</v>
      </c>
      <c r="H57" s="15">
        <f t="shared" si="62"/>
        <v>69.400000000000006</v>
      </c>
      <c r="I57" s="15">
        <f t="shared" si="62"/>
        <v>70.7</v>
      </c>
      <c r="J57" s="15">
        <f t="shared" si="62"/>
        <v>71.849999999999994</v>
      </c>
      <c r="K57" s="15">
        <f t="shared" si="62"/>
        <v>73.05</v>
      </c>
      <c r="L57" s="15">
        <f t="shared" si="62"/>
        <v>74.2</v>
      </c>
      <c r="M57" s="15">
        <f t="shared" si="62"/>
        <v>75.400000000000006</v>
      </c>
      <c r="N57" s="15">
        <f t="shared" si="62"/>
        <v>76.599999999999994</v>
      </c>
      <c r="O57" s="15">
        <f t="shared" si="62"/>
        <v>77.75</v>
      </c>
      <c r="P57" s="15">
        <f t="shared" ref="P57:AD57" si="63">TRUNC((P53)/($C$57*$J$12)*20+0.5)/20</f>
        <v>78.8</v>
      </c>
      <c r="Q57" s="15">
        <f t="shared" si="63"/>
        <v>79.849999999999994</v>
      </c>
      <c r="R57" s="15">
        <f t="shared" si="63"/>
        <v>80.900000000000006</v>
      </c>
      <c r="S57" s="15">
        <f t="shared" si="63"/>
        <v>81.95</v>
      </c>
      <c r="T57" s="15">
        <f t="shared" si="63"/>
        <v>83</v>
      </c>
      <c r="U57" s="15">
        <f t="shared" si="63"/>
        <v>84.05</v>
      </c>
      <c r="V57" s="15">
        <f t="shared" si="63"/>
        <v>84.95</v>
      </c>
      <c r="W57" s="15">
        <f t="shared" si="63"/>
        <v>85.85</v>
      </c>
      <c r="X57" s="15">
        <f t="shared" si="63"/>
        <v>86.8</v>
      </c>
      <c r="Y57" s="15">
        <f t="shared" si="63"/>
        <v>87.7</v>
      </c>
      <c r="Z57" s="15">
        <f t="shared" si="63"/>
        <v>88.6</v>
      </c>
      <c r="AA57" s="15">
        <f t="shared" si="63"/>
        <v>89.55</v>
      </c>
      <c r="AB57" s="53">
        <f t="shared" si="63"/>
        <v>90.45</v>
      </c>
      <c r="AC57" s="53">
        <f t="shared" si="63"/>
        <v>91.35</v>
      </c>
      <c r="AD57" s="53">
        <f t="shared" si="63"/>
        <v>92.3</v>
      </c>
    </row>
    <row r="58" spans="1:30" s="3" customFormat="1" ht="15" hidden="1" customHeight="1" x14ac:dyDescent="0.2">
      <c r="A58" s="8" t="s">
        <v>63</v>
      </c>
      <c r="B58" s="62"/>
      <c r="C58" s="9"/>
      <c r="D58" s="9"/>
      <c r="E58" s="10">
        <f>'- 0 %'!E58*0.95</f>
        <v>74721.537499999991</v>
      </c>
      <c r="F58" s="10">
        <f>'- 0 %'!F58*0.95</f>
        <v>76215.412499999991</v>
      </c>
      <c r="G58" s="10">
        <f>'- 0 %'!G58*0.95</f>
        <v>77709.904999999984</v>
      </c>
      <c r="H58" s="10">
        <f>'- 0 %'!H58*0.95</f>
        <v>79204.397499999992</v>
      </c>
      <c r="I58" s="10">
        <f>'- 0 %'!I58*0.95</f>
        <v>80698.89</v>
      </c>
      <c r="J58" s="10">
        <f>'- 0 %'!J58*0.95</f>
        <v>82043.804999999993</v>
      </c>
      <c r="K58" s="10">
        <f>'- 0 %'!K58*0.95</f>
        <v>83388.72</v>
      </c>
      <c r="L58" s="10">
        <f>'- 0 %'!L58*0.95</f>
        <v>84733.634999999995</v>
      </c>
      <c r="M58" s="10">
        <f>'- 0 %'!M58*0.95</f>
        <v>86078.55</v>
      </c>
      <c r="N58" s="10">
        <f>'- 0 %'!N58*0.95</f>
        <v>87424.082500000004</v>
      </c>
      <c r="O58" s="10">
        <f>'- 0 %'!O58*0.95</f>
        <v>88769.044999999998</v>
      </c>
      <c r="P58" s="10">
        <f>'- 0 %'!P58*0.95</f>
        <v>89964.382500000007</v>
      </c>
      <c r="Q58" s="10">
        <f>'- 0 %'!Q58*0.95</f>
        <v>91159.72</v>
      </c>
      <c r="R58" s="10">
        <f>'- 0 %'!R58*0.95</f>
        <v>92355.675000000003</v>
      </c>
      <c r="S58" s="10">
        <f>'- 0 %'!S58*0.95</f>
        <v>93551.012499999997</v>
      </c>
      <c r="T58" s="10">
        <f>'- 0 %'!T58*0.95</f>
        <v>94746.397499999992</v>
      </c>
      <c r="U58" s="10">
        <f>'- 0 %'!U58*0.95</f>
        <v>95942.352499999994</v>
      </c>
      <c r="V58" s="10">
        <f>'- 0 %'!V58*0.95</f>
        <v>96988.112499999988</v>
      </c>
      <c r="W58" s="10">
        <f>'- 0 %'!W58*0.95</f>
        <v>98034.489999999991</v>
      </c>
      <c r="X58" s="10">
        <f>'- 0 %'!X58*0.95</f>
        <v>99080.297500000001</v>
      </c>
      <c r="Y58" s="10">
        <f>'- 0 %'!Y58*0.95</f>
        <v>100126.67499999999</v>
      </c>
      <c r="Z58" s="10">
        <f>'- 0 %'!Z58*0.95</f>
        <v>101172.435</v>
      </c>
      <c r="AA58" s="10">
        <f>'- 0 %'!AA58*0.95</f>
        <v>102218.86</v>
      </c>
      <c r="AB58" s="54">
        <f>'- 0 %'!AB58*0.95</f>
        <v>103264.62</v>
      </c>
      <c r="AC58" s="54">
        <f>'- 0 %'!AC58*0.95</f>
        <v>104310.9975</v>
      </c>
      <c r="AD58" s="54">
        <f>'- 0 %'!AD58*0.95</f>
        <v>105356.75750000001</v>
      </c>
    </row>
    <row r="59" spans="1:30" s="7" customFormat="1" ht="15" customHeight="1" x14ac:dyDescent="0.2">
      <c r="A59" s="16" t="s">
        <v>28</v>
      </c>
      <c r="B59" s="63" t="s">
        <v>44</v>
      </c>
      <c r="C59" s="17">
        <v>29</v>
      </c>
      <c r="D59" s="14"/>
      <c r="E59" s="15">
        <f>TRUNC((E58)/($C$59*$J$12)*20+0.5)/20</f>
        <v>66.05</v>
      </c>
      <c r="F59" s="15">
        <f t="shared" ref="F59:O59" si="64">TRUNC((F58)/($C$59*$J$12)*20+0.5)/20</f>
        <v>67.400000000000006</v>
      </c>
      <c r="G59" s="15">
        <f t="shared" si="64"/>
        <v>68.7</v>
      </c>
      <c r="H59" s="15">
        <f t="shared" si="64"/>
        <v>70.05</v>
      </c>
      <c r="I59" s="15">
        <f t="shared" si="64"/>
        <v>71.349999999999994</v>
      </c>
      <c r="J59" s="15">
        <f t="shared" si="64"/>
        <v>72.55</v>
      </c>
      <c r="K59" s="15">
        <f t="shared" si="64"/>
        <v>73.75</v>
      </c>
      <c r="L59" s="15">
        <f t="shared" si="64"/>
        <v>74.900000000000006</v>
      </c>
      <c r="M59" s="15">
        <f t="shared" si="64"/>
        <v>76.099999999999994</v>
      </c>
      <c r="N59" s="15">
        <f t="shared" si="64"/>
        <v>77.3</v>
      </c>
      <c r="O59" s="15">
        <f t="shared" si="64"/>
        <v>78.5</v>
      </c>
      <c r="P59" s="15">
        <f t="shared" ref="P59:AD59" si="65">TRUNC((P58)/($C$59*$J$12)*20+0.5)/20</f>
        <v>79.55</v>
      </c>
      <c r="Q59" s="15">
        <f t="shared" si="65"/>
        <v>80.599999999999994</v>
      </c>
      <c r="R59" s="15">
        <f t="shared" si="65"/>
        <v>81.650000000000006</v>
      </c>
      <c r="S59" s="15">
        <f t="shared" si="65"/>
        <v>82.7</v>
      </c>
      <c r="T59" s="15">
        <f t="shared" si="65"/>
        <v>83.75</v>
      </c>
      <c r="U59" s="15">
        <f t="shared" si="65"/>
        <v>84.85</v>
      </c>
      <c r="V59" s="15">
        <f t="shared" si="65"/>
        <v>85.75</v>
      </c>
      <c r="W59" s="15">
        <f t="shared" si="65"/>
        <v>86.7</v>
      </c>
      <c r="X59" s="15">
        <f t="shared" si="65"/>
        <v>87.6</v>
      </c>
      <c r="Y59" s="15">
        <f t="shared" si="65"/>
        <v>88.55</v>
      </c>
      <c r="Z59" s="15">
        <f t="shared" si="65"/>
        <v>89.45</v>
      </c>
      <c r="AA59" s="15">
        <f t="shared" si="65"/>
        <v>90.4</v>
      </c>
      <c r="AB59" s="53">
        <f t="shared" si="65"/>
        <v>91.3</v>
      </c>
      <c r="AC59" s="53">
        <f t="shared" si="65"/>
        <v>92.25</v>
      </c>
      <c r="AD59" s="53">
        <f t="shared" si="65"/>
        <v>93.15</v>
      </c>
    </row>
    <row r="60" spans="1:30" s="7" customFormat="1" ht="15" customHeight="1" x14ac:dyDescent="0.2">
      <c r="A60" s="51" t="s">
        <v>28</v>
      </c>
      <c r="B60" s="64" t="s">
        <v>44</v>
      </c>
      <c r="C60" s="17">
        <v>30</v>
      </c>
      <c r="D60" s="14"/>
      <c r="E60" s="15">
        <f>TRUNC((E58)/($C$60*$J$12)*20+0.5)/20</f>
        <v>63.85</v>
      </c>
      <c r="F60" s="15">
        <f t="shared" ref="F60:O60" si="66">TRUNC((F58)/($C$60*$J$12)*20+0.5)/20</f>
        <v>65.150000000000006</v>
      </c>
      <c r="G60" s="15">
        <f t="shared" si="66"/>
        <v>66.400000000000006</v>
      </c>
      <c r="H60" s="15">
        <f t="shared" si="66"/>
        <v>67.7</v>
      </c>
      <c r="I60" s="15">
        <f t="shared" si="66"/>
        <v>68.95</v>
      </c>
      <c r="J60" s="15">
        <f t="shared" si="66"/>
        <v>70.099999999999994</v>
      </c>
      <c r="K60" s="15">
        <f t="shared" si="66"/>
        <v>71.25</v>
      </c>
      <c r="L60" s="15">
        <f t="shared" si="66"/>
        <v>72.400000000000006</v>
      </c>
      <c r="M60" s="15">
        <f t="shared" si="66"/>
        <v>73.55</v>
      </c>
      <c r="N60" s="15">
        <f t="shared" si="66"/>
        <v>74.7</v>
      </c>
      <c r="O60" s="15">
        <f t="shared" si="66"/>
        <v>75.849999999999994</v>
      </c>
      <c r="P60" s="15">
        <f t="shared" ref="P60:AD60" si="67">TRUNC((P58)/($C$60*$J$12)*20+0.5)/20</f>
        <v>76.900000000000006</v>
      </c>
      <c r="Q60" s="15">
        <f t="shared" si="67"/>
        <v>77.900000000000006</v>
      </c>
      <c r="R60" s="15">
        <f t="shared" si="67"/>
        <v>78.95</v>
      </c>
      <c r="S60" s="15">
        <f t="shared" si="67"/>
        <v>79.95</v>
      </c>
      <c r="T60" s="15">
        <f t="shared" si="67"/>
        <v>81</v>
      </c>
      <c r="U60" s="15">
        <f t="shared" si="67"/>
        <v>82</v>
      </c>
      <c r="V60" s="15">
        <f t="shared" si="67"/>
        <v>82.9</v>
      </c>
      <c r="W60" s="15">
        <f t="shared" si="67"/>
        <v>83.8</v>
      </c>
      <c r="X60" s="15">
        <f t="shared" si="67"/>
        <v>84.7</v>
      </c>
      <c r="Y60" s="15">
        <f t="shared" si="67"/>
        <v>85.6</v>
      </c>
      <c r="Z60" s="15">
        <f t="shared" si="67"/>
        <v>86.45</v>
      </c>
      <c r="AA60" s="15">
        <f t="shared" si="67"/>
        <v>87.35</v>
      </c>
      <c r="AB60" s="53">
        <f t="shared" si="67"/>
        <v>88.25</v>
      </c>
      <c r="AC60" s="53">
        <f t="shared" si="67"/>
        <v>89.15</v>
      </c>
      <c r="AD60" s="53">
        <f t="shared" si="67"/>
        <v>90.05</v>
      </c>
    </row>
    <row r="61" spans="1:30" s="3" customFormat="1" ht="15" hidden="1" customHeight="1" x14ac:dyDescent="0.2">
      <c r="A61" s="8" t="s">
        <v>64</v>
      </c>
      <c r="B61" s="62"/>
      <c r="C61" s="9"/>
      <c r="D61" s="9"/>
      <c r="E61" s="10">
        <f>'- 0 %'!E61*0.95</f>
        <v>72865.095000000001</v>
      </c>
      <c r="F61" s="10">
        <f>'- 0 %'!F61*0.95</f>
        <v>74322.0625</v>
      </c>
      <c r="G61" s="10">
        <f>'- 0 %'!G61*0.95</f>
        <v>75779.599999999991</v>
      </c>
      <c r="H61" s="10">
        <f>'- 0 %'!H61*0.95</f>
        <v>77237.184999999998</v>
      </c>
      <c r="I61" s="10">
        <f>'- 0 %'!I61*0.95</f>
        <v>78694.104999999996</v>
      </c>
      <c r="J61" s="10">
        <f>'- 0 %'!J61*0.95</f>
        <v>80005.81749999999</v>
      </c>
      <c r="K61" s="10">
        <f>'- 0 %'!K61*0.95</f>
        <v>81317.482499999998</v>
      </c>
      <c r="L61" s="10">
        <f>'- 0 %'!L61*0.95</f>
        <v>82629.195000000007</v>
      </c>
      <c r="M61" s="10">
        <f>'- 0 %'!M61*0.95</f>
        <v>83940.242499999993</v>
      </c>
      <c r="N61" s="10">
        <f>'- 0 %'!N61*0.95</f>
        <v>85251.907500000001</v>
      </c>
      <c r="O61" s="10">
        <f>'- 0 %'!O61*0.95</f>
        <v>86563.62</v>
      </c>
      <c r="P61" s="10">
        <f>'- 0 %'!P61*0.95</f>
        <v>87729.412499999991</v>
      </c>
      <c r="Q61" s="10">
        <f>'- 0 %'!Q61*0.95</f>
        <v>88895.204999999987</v>
      </c>
      <c r="R61" s="10">
        <f>'- 0 %'!R61*0.95</f>
        <v>90060.997499999998</v>
      </c>
      <c r="S61" s="10">
        <f>'- 0 %'!S61*0.95</f>
        <v>91226.79</v>
      </c>
      <c r="T61" s="10">
        <f>'- 0 %'!T61*0.95</f>
        <v>92392.62999999999</v>
      </c>
      <c r="U61" s="10">
        <f>'- 0 %'!U61*0.95</f>
        <v>93558.422500000001</v>
      </c>
      <c r="V61" s="10">
        <f>'- 0 %'!V61*0.95</f>
        <v>94578.959999999992</v>
      </c>
      <c r="W61" s="10">
        <f>'- 0 %'!W61*0.95</f>
        <v>95598.87999999999</v>
      </c>
      <c r="X61" s="10">
        <f>'- 0 %'!X61*0.95</f>
        <v>96618.799999999988</v>
      </c>
      <c r="Y61" s="10">
        <f>'- 0 %'!Y61*0.95</f>
        <v>97639.337499999994</v>
      </c>
      <c r="Z61" s="10">
        <f>'- 0 %'!Z61*0.95</f>
        <v>98659.257500000007</v>
      </c>
      <c r="AA61" s="54">
        <f>'- 0 %'!AA61*0.95</f>
        <v>99679.177499999991</v>
      </c>
      <c r="AB61" s="54">
        <f>'- 0 %'!AB61*0.95</f>
        <v>100699.715</v>
      </c>
      <c r="AC61" s="54">
        <f>'- 0 %'!AC61*0.95</f>
        <v>101719.63499999999</v>
      </c>
      <c r="AD61" s="54">
        <f>'- 0 %'!AD61*0.95</f>
        <v>102739.55499999999</v>
      </c>
    </row>
    <row r="62" spans="1:30" s="49" customFormat="1" ht="15" customHeight="1" x14ac:dyDescent="0.2">
      <c r="A62" s="16" t="s">
        <v>9</v>
      </c>
      <c r="B62" s="63" t="s">
        <v>43</v>
      </c>
      <c r="C62" s="17">
        <v>29</v>
      </c>
      <c r="D62" s="17"/>
      <c r="E62" s="15">
        <f>TRUNC((E61)/($C$62*$J$12)*20+0.5)/20</f>
        <v>64.45</v>
      </c>
      <c r="F62" s="15">
        <f t="shared" ref="F62:O62" si="68">TRUNC((F61)/($C$62*$J$12)*20+0.5)/20</f>
        <v>65.7</v>
      </c>
      <c r="G62" s="15">
        <f t="shared" si="68"/>
        <v>67</v>
      </c>
      <c r="H62" s="15">
        <f t="shared" si="68"/>
        <v>68.3</v>
      </c>
      <c r="I62" s="15">
        <f t="shared" si="68"/>
        <v>69.599999999999994</v>
      </c>
      <c r="J62" s="15">
        <f t="shared" si="68"/>
        <v>70.75</v>
      </c>
      <c r="K62" s="15">
        <f t="shared" si="68"/>
        <v>71.900000000000006</v>
      </c>
      <c r="L62" s="15">
        <f t="shared" si="68"/>
        <v>73.05</v>
      </c>
      <c r="M62" s="15">
        <f t="shared" si="68"/>
        <v>74.2</v>
      </c>
      <c r="N62" s="15">
        <f t="shared" si="68"/>
        <v>75.400000000000006</v>
      </c>
      <c r="O62" s="15">
        <f t="shared" si="68"/>
        <v>76.55</v>
      </c>
      <c r="P62" s="15">
        <f t="shared" ref="P62:AD62" si="69">TRUNC((P61)/($C$62*$J$12)*20+0.5)/20</f>
        <v>77.55</v>
      </c>
      <c r="Q62" s="15">
        <f t="shared" si="69"/>
        <v>78.599999999999994</v>
      </c>
      <c r="R62" s="15">
        <f t="shared" si="69"/>
        <v>79.650000000000006</v>
      </c>
      <c r="S62" s="15">
        <f t="shared" si="69"/>
        <v>80.650000000000006</v>
      </c>
      <c r="T62" s="15">
        <f t="shared" si="69"/>
        <v>81.7</v>
      </c>
      <c r="U62" s="15">
        <f t="shared" si="69"/>
        <v>82.7</v>
      </c>
      <c r="V62" s="15">
        <f t="shared" si="69"/>
        <v>83.6</v>
      </c>
      <c r="W62" s="15">
        <f t="shared" si="69"/>
        <v>84.55</v>
      </c>
      <c r="X62" s="15">
        <f t="shared" si="69"/>
        <v>85.45</v>
      </c>
      <c r="Y62" s="15">
        <f t="shared" si="69"/>
        <v>86.35</v>
      </c>
      <c r="Z62" s="15">
        <f t="shared" si="69"/>
        <v>87.25</v>
      </c>
      <c r="AA62" s="53">
        <f t="shared" si="69"/>
        <v>88.15</v>
      </c>
      <c r="AB62" s="53">
        <f t="shared" si="69"/>
        <v>89.05</v>
      </c>
      <c r="AC62" s="53">
        <f t="shared" si="69"/>
        <v>89.95</v>
      </c>
      <c r="AD62" s="53">
        <f t="shared" si="69"/>
        <v>90.85</v>
      </c>
    </row>
    <row r="63" spans="1:30" s="7" customFormat="1" ht="15" customHeight="1" x14ac:dyDescent="0.2">
      <c r="A63" s="13" t="s">
        <v>9</v>
      </c>
      <c r="B63" s="60" t="s">
        <v>43</v>
      </c>
      <c r="C63" s="14">
        <v>30</v>
      </c>
      <c r="D63" s="14"/>
      <c r="E63" s="15">
        <f t="shared" ref="E63:O63" si="70">TRUNC((E61)/($C$63*$J$12)*20+0.5)/20</f>
        <v>62.3</v>
      </c>
      <c r="F63" s="15">
        <f t="shared" si="70"/>
        <v>63.5</v>
      </c>
      <c r="G63" s="15">
        <f t="shared" si="70"/>
        <v>64.75</v>
      </c>
      <c r="H63" s="15">
        <f t="shared" si="70"/>
        <v>66</v>
      </c>
      <c r="I63" s="15">
        <f t="shared" si="70"/>
        <v>67.25</v>
      </c>
      <c r="J63" s="15">
        <f t="shared" si="70"/>
        <v>68.400000000000006</v>
      </c>
      <c r="K63" s="15">
        <f t="shared" si="70"/>
        <v>69.5</v>
      </c>
      <c r="L63" s="15">
        <f t="shared" si="70"/>
        <v>70.599999999999994</v>
      </c>
      <c r="M63" s="15">
        <f t="shared" si="70"/>
        <v>71.75</v>
      </c>
      <c r="N63" s="15">
        <f t="shared" si="70"/>
        <v>72.849999999999994</v>
      </c>
      <c r="O63" s="15">
        <f t="shared" si="70"/>
        <v>74</v>
      </c>
      <c r="P63" s="15">
        <f t="shared" ref="P63:AD63" si="71">TRUNC((P61)/($C$63*$J$12)*20+0.5)/20</f>
        <v>75</v>
      </c>
      <c r="Q63" s="15">
        <f t="shared" si="71"/>
        <v>76</v>
      </c>
      <c r="R63" s="15">
        <f t="shared" si="71"/>
        <v>77</v>
      </c>
      <c r="S63" s="15">
        <f t="shared" si="71"/>
        <v>77.95</v>
      </c>
      <c r="T63" s="15">
        <f t="shared" si="71"/>
        <v>78.95</v>
      </c>
      <c r="U63" s="15">
        <f t="shared" si="71"/>
        <v>79.95</v>
      </c>
      <c r="V63" s="15">
        <f t="shared" si="71"/>
        <v>80.849999999999994</v>
      </c>
      <c r="W63" s="15">
        <f t="shared" si="71"/>
        <v>81.7</v>
      </c>
      <c r="X63" s="15">
        <f t="shared" si="71"/>
        <v>82.6</v>
      </c>
      <c r="Y63" s="15">
        <f t="shared" si="71"/>
        <v>83.45</v>
      </c>
      <c r="Z63" s="15">
        <f t="shared" si="71"/>
        <v>84.3</v>
      </c>
      <c r="AA63" s="53">
        <f t="shared" si="71"/>
        <v>85.2</v>
      </c>
      <c r="AB63" s="53">
        <f t="shared" si="71"/>
        <v>86.05</v>
      </c>
      <c r="AC63" s="53">
        <f t="shared" si="71"/>
        <v>86.95</v>
      </c>
      <c r="AD63" s="53">
        <f t="shared" si="71"/>
        <v>87.8</v>
      </c>
    </row>
    <row r="64" spans="1:30" s="7" customFormat="1" ht="15" hidden="1" customHeight="1" x14ac:dyDescent="0.2">
      <c r="A64" s="8" t="s">
        <v>65</v>
      </c>
      <c r="B64" s="62"/>
      <c r="C64" s="9"/>
      <c r="D64" s="9"/>
      <c r="E64" s="10">
        <f>'- 0 %'!E64*0.95</f>
        <v>62664.042499999989</v>
      </c>
      <c r="F64" s="10">
        <f>'- 0 %'!F64*0.95</f>
        <v>63917.235000000001</v>
      </c>
      <c r="G64" s="10">
        <f>'- 0 %'!G64*0.95</f>
        <v>65170.427499999991</v>
      </c>
      <c r="H64" s="10">
        <f>'- 0 %'!H64*0.95</f>
        <v>66423.667499999996</v>
      </c>
      <c r="I64" s="10">
        <f>'- 0 %'!I64*0.95</f>
        <v>67676.86</v>
      </c>
      <c r="J64" s="10">
        <f>'- 0 %'!J64*0.95</f>
        <v>68805.127499999988</v>
      </c>
      <c r="K64" s="10">
        <f>'- 0 %'!K64*0.95</f>
        <v>69932.777499999997</v>
      </c>
      <c r="L64" s="10">
        <f>'- 0 %'!L64*0.95</f>
        <v>71060.997499999998</v>
      </c>
      <c r="M64" s="10">
        <f>'- 0 %'!M64*0.95</f>
        <v>72188.647500000006</v>
      </c>
      <c r="N64" s="10">
        <f>'- 0 %'!N64*0.95</f>
        <v>73316.914999999994</v>
      </c>
      <c r="O64" s="10">
        <f>'- 0 %'!O64*0.95</f>
        <v>74444.564999999988</v>
      </c>
      <c r="P64" s="10">
        <f>'- 0 %'!P64*0.95</f>
        <v>75447.242499999993</v>
      </c>
      <c r="Q64" s="10">
        <f>'- 0 %'!Q64*0.95</f>
        <v>76449.919999999998</v>
      </c>
      <c r="R64" s="10">
        <f>'- 0 %'!R64*0.95</f>
        <v>77452.597500000003</v>
      </c>
      <c r="S64" s="10">
        <f>'- 0 %'!S64*0.95</f>
        <v>78455.322499999995</v>
      </c>
      <c r="T64" s="10">
        <f>'- 0 %'!T64*0.95</f>
        <v>79458</v>
      </c>
      <c r="U64" s="10">
        <f>'- 0 %'!U64*0.95</f>
        <v>80460.677499999991</v>
      </c>
      <c r="V64" s="10">
        <f>'- 0 %'!V64*0.95</f>
        <v>81337.8125</v>
      </c>
      <c r="W64" s="10">
        <f>'- 0 %'!W64*0.95</f>
        <v>82214.947499999995</v>
      </c>
      <c r="X64" s="10">
        <f>'- 0 %'!X64*0.95</f>
        <v>83092.035000000003</v>
      </c>
      <c r="Y64" s="10">
        <f>'- 0 %'!Y64*0.95</f>
        <v>83969.787499999991</v>
      </c>
      <c r="Z64" s="10">
        <f>'- 0 %'!Z64*0.95</f>
        <v>84846.922500000001</v>
      </c>
      <c r="AA64" s="10">
        <f>'- 0 %'!AA64*0.95</f>
        <v>85724.01</v>
      </c>
      <c r="AB64" s="10">
        <f>'- 0 %'!AB64*0.95</f>
        <v>86601.762499999997</v>
      </c>
      <c r="AC64" s="10">
        <f>'- 0 %'!AC64*0.95</f>
        <v>87478.897499999992</v>
      </c>
      <c r="AD64" s="10">
        <f>'- 0 %'!AD64*0.95</f>
        <v>88355.985000000001</v>
      </c>
    </row>
    <row r="65" spans="1:30" s="7" customFormat="1" ht="15" customHeight="1" x14ac:dyDescent="0.2">
      <c r="A65" s="13" t="s">
        <v>31</v>
      </c>
      <c r="B65" s="60" t="s">
        <v>42</v>
      </c>
      <c r="C65" s="14">
        <v>25</v>
      </c>
      <c r="D65" s="14"/>
      <c r="E65" s="15">
        <f>TRUNC((E64)/($C$65*$J$12)*20+0.5)/20</f>
        <v>64.25</v>
      </c>
      <c r="F65" s="15">
        <f t="shared" ref="F65:O65" si="72">TRUNC((F64)/($C$65*$J$12)*20+0.5)/20</f>
        <v>65.55</v>
      </c>
      <c r="G65" s="15">
        <f t="shared" si="72"/>
        <v>66.849999999999994</v>
      </c>
      <c r="H65" s="15">
        <f t="shared" si="72"/>
        <v>68.150000000000006</v>
      </c>
      <c r="I65" s="15">
        <f t="shared" si="72"/>
        <v>69.400000000000006</v>
      </c>
      <c r="J65" s="15">
        <f t="shared" si="72"/>
        <v>70.55</v>
      </c>
      <c r="K65" s="15">
        <f t="shared" si="72"/>
        <v>71.75</v>
      </c>
      <c r="L65" s="15">
        <f t="shared" si="72"/>
        <v>72.900000000000006</v>
      </c>
      <c r="M65" s="15">
        <f t="shared" si="72"/>
        <v>74.05</v>
      </c>
      <c r="N65" s="15">
        <f t="shared" si="72"/>
        <v>75.2</v>
      </c>
      <c r="O65" s="15">
        <f t="shared" si="72"/>
        <v>76.349999999999994</v>
      </c>
      <c r="P65" s="15">
        <f t="shared" ref="P65:AD65" si="73">TRUNC((P64)/($C$65*$J$12)*20+0.5)/20</f>
        <v>77.400000000000006</v>
      </c>
      <c r="Q65" s="15">
        <f t="shared" si="73"/>
        <v>78.400000000000006</v>
      </c>
      <c r="R65" s="15">
        <f t="shared" si="73"/>
        <v>79.45</v>
      </c>
      <c r="S65" s="15">
        <f t="shared" si="73"/>
        <v>80.45</v>
      </c>
      <c r="T65" s="15">
        <f t="shared" si="73"/>
        <v>81.5</v>
      </c>
      <c r="U65" s="15">
        <f t="shared" si="73"/>
        <v>82.5</v>
      </c>
      <c r="V65" s="15">
        <f t="shared" si="73"/>
        <v>83.4</v>
      </c>
      <c r="W65" s="15">
        <f t="shared" si="73"/>
        <v>84.3</v>
      </c>
      <c r="X65" s="15">
        <f t="shared" si="73"/>
        <v>85.2</v>
      </c>
      <c r="Y65" s="15">
        <f t="shared" si="73"/>
        <v>86.1</v>
      </c>
      <c r="Z65" s="15">
        <f t="shared" si="73"/>
        <v>87</v>
      </c>
      <c r="AA65" s="15">
        <f t="shared" si="73"/>
        <v>87.9</v>
      </c>
      <c r="AB65" s="15">
        <f t="shared" si="73"/>
        <v>88.8</v>
      </c>
      <c r="AC65" s="15">
        <f t="shared" si="73"/>
        <v>89.7</v>
      </c>
      <c r="AD65" s="15">
        <f t="shared" si="73"/>
        <v>90.6</v>
      </c>
    </row>
    <row r="66" spans="1:30" s="7" customFormat="1" ht="15" customHeight="1" x14ac:dyDescent="0.2">
      <c r="A66" s="13" t="s">
        <v>31</v>
      </c>
      <c r="B66" s="60" t="s">
        <v>42</v>
      </c>
      <c r="C66" s="14">
        <v>30</v>
      </c>
      <c r="D66" s="14"/>
      <c r="E66" s="15">
        <f>TRUNC((E64)/($C$66*$J$12)*20+0.5)/20</f>
        <v>53.55</v>
      </c>
      <c r="F66" s="15">
        <f t="shared" ref="F66:O66" si="74">TRUNC((F64)/($C$66*$J$12)*20+0.5)/20</f>
        <v>54.65</v>
      </c>
      <c r="G66" s="15">
        <f t="shared" si="74"/>
        <v>55.7</v>
      </c>
      <c r="H66" s="15">
        <f t="shared" si="74"/>
        <v>56.75</v>
      </c>
      <c r="I66" s="15">
        <f t="shared" si="74"/>
        <v>57.85</v>
      </c>
      <c r="J66" s="15">
        <f t="shared" si="74"/>
        <v>58.8</v>
      </c>
      <c r="K66" s="15">
        <f t="shared" si="74"/>
        <v>59.75</v>
      </c>
      <c r="L66" s="15">
        <f t="shared" si="74"/>
        <v>60.75</v>
      </c>
      <c r="M66" s="15">
        <f t="shared" si="74"/>
        <v>61.7</v>
      </c>
      <c r="N66" s="15">
        <f t="shared" si="74"/>
        <v>62.65</v>
      </c>
      <c r="O66" s="15">
        <f t="shared" si="74"/>
        <v>63.65</v>
      </c>
      <c r="P66" s="15">
        <f t="shared" ref="P66:AD66" si="75">TRUNC((P64)/($C$66*$J$12)*20+0.5)/20</f>
        <v>64.5</v>
      </c>
      <c r="Q66" s="15">
        <f t="shared" si="75"/>
        <v>65.349999999999994</v>
      </c>
      <c r="R66" s="15">
        <f t="shared" si="75"/>
        <v>66.2</v>
      </c>
      <c r="S66" s="15">
        <f t="shared" si="75"/>
        <v>67.05</v>
      </c>
      <c r="T66" s="15">
        <f t="shared" si="75"/>
        <v>67.900000000000006</v>
      </c>
      <c r="U66" s="15">
        <f t="shared" si="75"/>
        <v>68.75</v>
      </c>
      <c r="V66" s="15">
        <f t="shared" si="75"/>
        <v>69.5</v>
      </c>
      <c r="W66" s="15">
        <f t="shared" si="75"/>
        <v>70.25</v>
      </c>
      <c r="X66" s="15">
        <f t="shared" si="75"/>
        <v>71</v>
      </c>
      <c r="Y66" s="15">
        <f t="shared" si="75"/>
        <v>71.75</v>
      </c>
      <c r="Z66" s="15">
        <f t="shared" si="75"/>
        <v>72.5</v>
      </c>
      <c r="AA66" s="15">
        <f t="shared" si="75"/>
        <v>73.25</v>
      </c>
      <c r="AB66" s="15">
        <f t="shared" si="75"/>
        <v>74</v>
      </c>
      <c r="AC66" s="15">
        <f t="shared" si="75"/>
        <v>74.75</v>
      </c>
      <c r="AD66" s="15">
        <f t="shared" si="75"/>
        <v>75.5</v>
      </c>
    </row>
    <row r="68" spans="1:30" x14ac:dyDescent="0.2">
      <c r="B68" s="69" t="s">
        <v>75</v>
      </c>
      <c r="H68" s="3"/>
    </row>
    <row r="69" spans="1:30" x14ac:dyDescent="0.2">
      <c r="B69" s="65"/>
      <c r="AA69" s="56" t="s">
        <v>70</v>
      </c>
      <c r="AB69" s="56"/>
      <c r="AC69" s="56"/>
      <c r="AD69" s="56"/>
    </row>
    <row r="70" spans="1:30" x14ac:dyDescent="0.2">
      <c r="B70" s="65"/>
      <c r="AA70" s="57" t="s">
        <v>69</v>
      </c>
      <c r="AB70" s="57"/>
      <c r="AC70" s="57"/>
      <c r="AD70" s="56"/>
    </row>
    <row r="71" spans="1:30" x14ac:dyDescent="0.2">
      <c r="B71" s="65"/>
    </row>
    <row r="72" spans="1:30" x14ac:dyDescent="0.2">
      <c r="B72" s="65"/>
    </row>
    <row r="73" spans="1:30" x14ac:dyDescent="0.2">
      <c r="B73" s="65"/>
    </row>
    <row r="74" spans="1:30" x14ac:dyDescent="0.2">
      <c r="B74" s="65"/>
    </row>
    <row r="75" spans="1:30" x14ac:dyDescent="0.2">
      <c r="B75" s="65"/>
    </row>
    <row r="76" spans="1:30" x14ac:dyDescent="0.2">
      <c r="B76" s="65"/>
    </row>
    <row r="77" spans="1:30" x14ac:dyDescent="0.2">
      <c r="B77" s="65"/>
    </row>
    <row r="78" spans="1:30" x14ac:dyDescent="0.2">
      <c r="B78" s="65"/>
    </row>
    <row r="79" spans="1:30" x14ac:dyDescent="0.2">
      <c r="B79" s="65"/>
    </row>
    <row r="80" spans="1:30" x14ac:dyDescent="0.2">
      <c r="B80" s="65"/>
    </row>
    <row r="81" spans="2:2" x14ac:dyDescent="0.2">
      <c r="B81" s="65"/>
    </row>
    <row r="82" spans="2:2" x14ac:dyDescent="0.2">
      <c r="B82" s="65"/>
    </row>
    <row r="83" spans="2:2" x14ac:dyDescent="0.2">
      <c r="B83" s="65"/>
    </row>
    <row r="84" spans="2:2" x14ac:dyDescent="0.2">
      <c r="B84" s="65"/>
    </row>
    <row r="85" spans="2:2" x14ac:dyDescent="0.2">
      <c r="B85" s="65"/>
    </row>
    <row r="86" spans="2:2" x14ac:dyDescent="0.2">
      <c r="B86" s="65"/>
    </row>
  </sheetData>
  <mergeCells count="1">
    <mergeCell ref="G2:O2"/>
  </mergeCells>
  <printOptions horizontalCentered="1"/>
  <pageMargins left="0.39370078740157483" right="0.39370078740157483" top="0.59055118110236227" bottom="0.39370078740157483" header="0.51181102362204722" footer="0.51181102362204722"/>
  <pageSetup paperSize="8" scale="45" orientation="landscape" r:id="rId1"/>
  <headerFooter alignWithMargins="0"/>
  <ignoredErrors>
    <ignoredError sqref="E11:A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topLeftCell="B1" zoomScaleNormal="100" zoomScaleSheetLayoutView="100" workbookViewId="0">
      <selection activeCell="G2" sqref="G2:O2"/>
    </sheetView>
  </sheetViews>
  <sheetFormatPr baseColWidth="10" defaultColWidth="3.85546875" defaultRowHeight="12.75" x14ac:dyDescent="0.2"/>
  <cols>
    <col min="1" max="1" width="16" style="25" hidden="1" customWidth="1"/>
    <col min="2" max="2" width="7.7109375" style="66" customWidth="1"/>
    <col min="3" max="3" width="6.5703125" style="25" customWidth="1"/>
    <col min="4" max="4" width="14.85546875" style="25" hidden="1" customWidth="1"/>
    <col min="5" max="30" width="16.85546875" style="26" customWidth="1"/>
    <col min="31" max="16384" width="3.85546875" style="19"/>
  </cols>
  <sheetData>
    <row r="1" spans="1:30" x14ac:dyDescent="0.2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1.2" customHeight="1" x14ac:dyDescent="0.3">
      <c r="A2" s="19"/>
      <c r="B2" s="20"/>
      <c r="C2" s="20"/>
      <c r="D2" s="20"/>
      <c r="E2" s="19"/>
      <c r="F2" s="19"/>
      <c r="G2" s="70" t="s">
        <v>76</v>
      </c>
      <c r="H2" s="70"/>
      <c r="I2" s="70"/>
      <c r="J2" s="70"/>
      <c r="K2" s="70"/>
      <c r="L2" s="70"/>
      <c r="M2" s="70"/>
      <c r="N2" s="70"/>
      <c r="O2" s="70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x14ac:dyDescent="0.2">
      <c r="A4" s="19"/>
      <c r="B4" s="20"/>
      <c r="C4" s="20"/>
      <c r="D4" s="20"/>
      <c r="E4" s="19"/>
      <c r="F4" s="19"/>
      <c r="G4" s="19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x14ac:dyDescent="0.2">
      <c r="A5" s="1"/>
      <c r="B5" s="58"/>
      <c r="C5" s="20"/>
      <c r="D5" s="20"/>
      <c r="E5" s="19"/>
      <c r="F5" s="19"/>
      <c r="G5" s="48" t="s">
        <v>74</v>
      </c>
      <c r="H5" s="19"/>
      <c r="I5" s="19"/>
      <c r="J5" s="19"/>
      <c r="K5" s="19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x14ac:dyDescent="0.2">
      <c r="A6" s="1"/>
      <c r="B6" s="58"/>
      <c r="C6" s="20"/>
      <c r="D6" s="20"/>
      <c r="E6" s="19"/>
      <c r="F6" s="19"/>
      <c r="G6" s="19"/>
      <c r="H6" s="19"/>
      <c r="I6" s="19"/>
      <c r="J6" s="19"/>
      <c r="K6" s="19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x14ac:dyDescent="0.2">
      <c r="A7" s="2"/>
      <c r="B7" s="59"/>
      <c r="C7" s="20"/>
      <c r="D7" s="20"/>
      <c r="E7" s="19"/>
      <c r="F7" s="19"/>
      <c r="G7" s="22" t="s">
        <v>18</v>
      </c>
      <c r="H7" s="23"/>
      <c r="I7" s="24">
        <v>0.15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x14ac:dyDescent="0.2">
      <c r="A8" s="2"/>
      <c r="B8" s="59"/>
    </row>
    <row r="9" spans="1:30" x14ac:dyDescent="0.2">
      <c r="A9" s="2"/>
      <c r="B9" s="59"/>
    </row>
    <row r="11" spans="1:30" s="7" customFormat="1" ht="15" customHeight="1" x14ac:dyDescent="0.2">
      <c r="A11" s="5" t="s">
        <v>68</v>
      </c>
      <c r="B11" s="6" t="s">
        <v>0</v>
      </c>
      <c r="C11" s="6" t="s">
        <v>1</v>
      </c>
      <c r="D11" s="6"/>
      <c r="E11" s="52" t="s">
        <v>32</v>
      </c>
      <c r="F11" s="52" t="s">
        <v>33</v>
      </c>
      <c r="G11" s="52" t="s">
        <v>34</v>
      </c>
      <c r="H11" s="52" t="s">
        <v>35</v>
      </c>
      <c r="I11" s="52" t="s">
        <v>36</v>
      </c>
      <c r="J11" s="52" t="s">
        <v>37</v>
      </c>
      <c r="K11" s="52" t="s">
        <v>38</v>
      </c>
      <c r="L11" s="52" t="s">
        <v>39</v>
      </c>
      <c r="M11" s="52" t="s">
        <v>40</v>
      </c>
      <c r="N11" s="52" t="s">
        <v>41</v>
      </c>
      <c r="O11" s="52">
        <v>10</v>
      </c>
      <c r="P11" s="52">
        <v>11</v>
      </c>
      <c r="Q11" s="52">
        <v>12</v>
      </c>
      <c r="R11" s="52">
        <v>13</v>
      </c>
      <c r="S11" s="52">
        <v>14</v>
      </c>
      <c r="T11" s="52">
        <v>15</v>
      </c>
      <c r="U11" s="52">
        <v>16</v>
      </c>
      <c r="V11" s="52">
        <v>17</v>
      </c>
      <c r="W11" s="52">
        <v>18</v>
      </c>
      <c r="X11" s="52">
        <v>19</v>
      </c>
      <c r="Y11" s="52">
        <v>20</v>
      </c>
      <c r="Z11" s="52">
        <v>21</v>
      </c>
      <c r="AA11" s="52">
        <v>22</v>
      </c>
      <c r="AB11" s="52">
        <v>23</v>
      </c>
      <c r="AC11" s="52">
        <v>24</v>
      </c>
      <c r="AD11" s="52">
        <v>25</v>
      </c>
    </row>
    <row r="12" spans="1:30" s="3" customFormat="1" ht="15" hidden="1" customHeight="1" x14ac:dyDescent="0.2">
      <c r="A12" s="8"/>
      <c r="B12" s="9"/>
      <c r="C12" s="9"/>
      <c r="D12" s="9"/>
      <c r="E12" s="10"/>
      <c r="F12" s="10"/>
      <c r="G12" s="10"/>
      <c r="H12" s="10"/>
      <c r="I12" s="10"/>
      <c r="J12" s="11">
        <v>39</v>
      </c>
      <c r="K12" s="30">
        <v>1092</v>
      </c>
      <c r="L12" s="30">
        <v>1950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2" customFormat="1" ht="15" hidden="1" customHeight="1" x14ac:dyDescent="0.2">
      <c r="A13" s="8" t="s">
        <v>54</v>
      </c>
      <c r="B13" s="9"/>
      <c r="C13" s="9"/>
      <c r="D13" s="9"/>
      <c r="E13" s="10">
        <f>'- 0 %'!E13*0.85</f>
        <v>83464.517500000002</v>
      </c>
      <c r="F13" s="10">
        <f>'- 0 %'!F13*0.85</f>
        <v>85133.79</v>
      </c>
      <c r="G13" s="10">
        <f>'- 0 %'!G13*0.85</f>
        <v>86803.0625</v>
      </c>
      <c r="H13" s="10">
        <f>'- 0 %'!H13*0.85</f>
        <v>88472.335000000006</v>
      </c>
      <c r="I13" s="10">
        <f>'- 0 %'!I13*0.85</f>
        <v>90141.607499999998</v>
      </c>
      <c r="J13" s="10">
        <f>'- 0 %'!J13*0.85</f>
        <v>91644.024999999994</v>
      </c>
      <c r="K13" s="10">
        <f>'- 0 %'!K13*0.85</f>
        <v>93146.4</v>
      </c>
      <c r="L13" s="10">
        <f>'- 0 %'!L13*0.85</f>
        <v>94648.264999999999</v>
      </c>
      <c r="M13" s="10">
        <f>'- 0 %'!M13*0.85</f>
        <v>96150.64</v>
      </c>
      <c r="N13" s="10">
        <f>'- 0 %'!N13*0.85</f>
        <v>97653.057499999995</v>
      </c>
      <c r="O13" s="10">
        <f>'- 0 %'!O13*0.85</f>
        <v>99155.432499999995</v>
      </c>
      <c r="P13" s="10">
        <f>'- 0 %'!P13*0.85</f>
        <v>100490.9525</v>
      </c>
      <c r="Q13" s="10">
        <f>'- 0 %'!Q13*0.85</f>
        <v>101826.4725</v>
      </c>
      <c r="R13" s="10">
        <f>'- 0 %'!R13*0.85</f>
        <v>103162.035</v>
      </c>
      <c r="S13" s="10">
        <f>'- 0 %'!S13*0.85</f>
        <v>104497.55499999999</v>
      </c>
      <c r="T13" s="10">
        <f>'- 0 %'!T13*0.85</f>
        <v>105832.52250000001</v>
      </c>
      <c r="U13" s="10">
        <f>'- 0 %'!U13*0.85</f>
        <v>107168.0425</v>
      </c>
      <c r="V13" s="10">
        <f>'- 0 %'!V13*0.85</f>
        <v>108336.70749999999</v>
      </c>
      <c r="W13" s="10">
        <f>'- 0 %'!W13*0.85</f>
        <v>109505.33</v>
      </c>
      <c r="X13" s="10">
        <f>'- 0 %'!X13*0.85</f>
        <v>110673.4425</v>
      </c>
      <c r="Y13" s="10">
        <f>'- 0 %'!Y13*0.85</f>
        <v>111842.10750000001</v>
      </c>
      <c r="Z13" s="10">
        <f>'- 0 %'!Z13*0.85</f>
        <v>113010.77250000001</v>
      </c>
      <c r="AA13" s="10">
        <f>'- 0 %'!AA13*0.85</f>
        <v>114179.395</v>
      </c>
      <c r="AB13" s="10">
        <f>'- 0 %'!AB13*0.85</f>
        <v>115347.50750000001</v>
      </c>
      <c r="AC13" s="10">
        <f>'- 0 %'!AC13*0.85</f>
        <v>116516.1725</v>
      </c>
      <c r="AD13" s="10">
        <f>'- 0 %'!AD13*0.85</f>
        <v>117684.83749999999</v>
      </c>
    </row>
    <row r="14" spans="1:30" s="12" customFormat="1" ht="15" customHeight="1" x14ac:dyDescent="0.2">
      <c r="A14" s="13" t="s">
        <v>2</v>
      </c>
      <c r="B14" s="60" t="s">
        <v>52</v>
      </c>
      <c r="C14" s="14">
        <v>23</v>
      </c>
      <c r="D14" s="9"/>
      <c r="E14" s="15">
        <f>TRUNC((E13)/($C$14*$J$12)*20+0.5)/20</f>
        <v>93.05</v>
      </c>
      <c r="F14" s="15">
        <f t="shared" ref="F14:AD14" si="0">TRUNC((F13)/($C$14*$J$12)*20+0.5)/20</f>
        <v>94.9</v>
      </c>
      <c r="G14" s="15">
        <f t="shared" si="0"/>
        <v>96.75</v>
      </c>
      <c r="H14" s="15">
        <f t="shared" si="0"/>
        <v>98.65</v>
      </c>
      <c r="I14" s="15">
        <f t="shared" si="0"/>
        <v>100.5</v>
      </c>
      <c r="J14" s="15">
        <f t="shared" si="0"/>
        <v>102.15</v>
      </c>
      <c r="K14" s="15">
        <f t="shared" si="0"/>
        <v>103.85</v>
      </c>
      <c r="L14" s="15">
        <f t="shared" si="0"/>
        <v>105.5</v>
      </c>
      <c r="M14" s="15">
        <f t="shared" si="0"/>
        <v>107.2</v>
      </c>
      <c r="N14" s="15">
        <f t="shared" si="0"/>
        <v>108.85</v>
      </c>
      <c r="O14" s="15">
        <f t="shared" si="0"/>
        <v>110.55</v>
      </c>
      <c r="P14" s="15">
        <f t="shared" si="0"/>
        <v>112.05</v>
      </c>
      <c r="Q14" s="15">
        <f t="shared" si="0"/>
        <v>113.5</v>
      </c>
      <c r="R14" s="15">
        <f t="shared" si="0"/>
        <v>115</v>
      </c>
      <c r="S14" s="15">
        <f t="shared" si="0"/>
        <v>116.5</v>
      </c>
      <c r="T14" s="15">
        <f t="shared" si="0"/>
        <v>118</v>
      </c>
      <c r="U14" s="15">
        <f t="shared" si="0"/>
        <v>119.45</v>
      </c>
      <c r="V14" s="15">
        <f t="shared" si="0"/>
        <v>120.8</v>
      </c>
      <c r="W14" s="15">
        <f t="shared" si="0"/>
        <v>122.1</v>
      </c>
      <c r="X14" s="15">
        <f t="shared" si="0"/>
        <v>123.4</v>
      </c>
      <c r="Y14" s="15">
        <f t="shared" si="0"/>
        <v>124.7</v>
      </c>
      <c r="Z14" s="15">
        <f t="shared" si="0"/>
        <v>126</v>
      </c>
      <c r="AA14" s="15">
        <f t="shared" si="0"/>
        <v>127.3</v>
      </c>
      <c r="AB14" s="15">
        <f t="shared" si="0"/>
        <v>128.6</v>
      </c>
      <c r="AC14" s="15">
        <f t="shared" si="0"/>
        <v>129.9</v>
      </c>
      <c r="AD14" s="15">
        <f t="shared" si="0"/>
        <v>131.19999999999999</v>
      </c>
    </row>
    <row r="15" spans="1:30" s="3" customFormat="1" ht="15" customHeight="1" x14ac:dyDescent="0.2">
      <c r="A15" s="13" t="s">
        <v>2</v>
      </c>
      <c r="B15" s="60" t="s">
        <v>52</v>
      </c>
      <c r="C15" s="14">
        <v>24</v>
      </c>
      <c r="D15" s="14"/>
      <c r="E15" s="15">
        <f t="shared" ref="E15:O15" si="1">TRUNC((E13)/($C$15*$J$12)*20+0.5)/20</f>
        <v>89.15</v>
      </c>
      <c r="F15" s="15">
        <f t="shared" si="1"/>
        <v>90.95</v>
      </c>
      <c r="G15" s="15">
        <f t="shared" si="1"/>
        <v>92.75</v>
      </c>
      <c r="H15" s="15">
        <f t="shared" si="1"/>
        <v>94.5</v>
      </c>
      <c r="I15" s="15">
        <f t="shared" si="1"/>
        <v>96.3</v>
      </c>
      <c r="J15" s="15">
        <f t="shared" si="1"/>
        <v>97.9</v>
      </c>
      <c r="K15" s="15">
        <f t="shared" si="1"/>
        <v>99.5</v>
      </c>
      <c r="L15" s="15">
        <f t="shared" si="1"/>
        <v>101.1</v>
      </c>
      <c r="M15" s="15">
        <f t="shared" si="1"/>
        <v>102.75</v>
      </c>
      <c r="N15" s="15">
        <f t="shared" si="1"/>
        <v>104.35</v>
      </c>
      <c r="O15" s="15">
        <f t="shared" si="1"/>
        <v>105.95</v>
      </c>
      <c r="P15" s="15">
        <f t="shared" ref="P15:AD15" si="2">TRUNC((P13)/($C$15*$J$12)*20+0.5)/20</f>
        <v>107.35</v>
      </c>
      <c r="Q15" s="15">
        <f t="shared" si="2"/>
        <v>108.8</v>
      </c>
      <c r="R15" s="15">
        <f t="shared" si="2"/>
        <v>110.2</v>
      </c>
      <c r="S15" s="15">
        <f t="shared" si="2"/>
        <v>111.65</v>
      </c>
      <c r="T15" s="15">
        <f t="shared" si="2"/>
        <v>113.05</v>
      </c>
      <c r="U15" s="15">
        <f t="shared" si="2"/>
        <v>114.5</v>
      </c>
      <c r="V15" s="15">
        <f t="shared" si="2"/>
        <v>115.75</v>
      </c>
      <c r="W15" s="15">
        <f t="shared" si="2"/>
        <v>117</v>
      </c>
      <c r="X15" s="15">
        <f t="shared" si="2"/>
        <v>118.25</v>
      </c>
      <c r="Y15" s="15">
        <f t="shared" si="2"/>
        <v>119.5</v>
      </c>
      <c r="Z15" s="15">
        <f t="shared" si="2"/>
        <v>120.75</v>
      </c>
      <c r="AA15" s="15">
        <f t="shared" si="2"/>
        <v>122</v>
      </c>
      <c r="AB15" s="15">
        <f t="shared" si="2"/>
        <v>123.25</v>
      </c>
      <c r="AC15" s="15">
        <f t="shared" si="2"/>
        <v>124.5</v>
      </c>
      <c r="AD15" s="15">
        <f t="shared" si="2"/>
        <v>125.75</v>
      </c>
    </row>
    <row r="16" spans="1:30" s="3" customFormat="1" ht="15" customHeight="1" x14ac:dyDescent="0.2">
      <c r="A16" s="13" t="s">
        <v>2</v>
      </c>
      <c r="B16" s="60" t="s">
        <v>52</v>
      </c>
      <c r="C16" s="14">
        <v>27</v>
      </c>
      <c r="D16" s="14"/>
      <c r="E16" s="15">
        <f t="shared" ref="E16:O16" si="3">TRUNC((E13)/($C$16*$J$12)*20+0.5)/20</f>
        <v>79.25</v>
      </c>
      <c r="F16" s="15">
        <f t="shared" si="3"/>
        <v>80.849999999999994</v>
      </c>
      <c r="G16" s="15">
        <f t="shared" si="3"/>
        <v>82.45</v>
      </c>
      <c r="H16" s="15">
        <f t="shared" si="3"/>
        <v>84</v>
      </c>
      <c r="I16" s="15">
        <f t="shared" si="3"/>
        <v>85.6</v>
      </c>
      <c r="J16" s="15">
        <f t="shared" si="3"/>
        <v>87.05</v>
      </c>
      <c r="K16" s="15">
        <f t="shared" si="3"/>
        <v>88.45</v>
      </c>
      <c r="L16" s="15">
        <f t="shared" si="3"/>
        <v>89.9</v>
      </c>
      <c r="M16" s="15">
        <f t="shared" si="3"/>
        <v>91.3</v>
      </c>
      <c r="N16" s="15">
        <f t="shared" si="3"/>
        <v>92.75</v>
      </c>
      <c r="O16" s="15">
        <f t="shared" si="3"/>
        <v>94.15</v>
      </c>
      <c r="P16" s="15">
        <f t="shared" ref="P16:AD16" si="4">TRUNC((P13)/($C$16*$J$12)*20+0.5)/20</f>
        <v>95.45</v>
      </c>
      <c r="Q16" s="15">
        <f t="shared" si="4"/>
        <v>96.7</v>
      </c>
      <c r="R16" s="15">
        <f t="shared" si="4"/>
        <v>97.95</v>
      </c>
      <c r="S16" s="15">
        <f t="shared" si="4"/>
        <v>99.25</v>
      </c>
      <c r="T16" s="15">
        <f t="shared" si="4"/>
        <v>100.5</v>
      </c>
      <c r="U16" s="15">
        <f t="shared" si="4"/>
        <v>101.75</v>
      </c>
      <c r="V16" s="15">
        <f t="shared" si="4"/>
        <v>102.9</v>
      </c>
      <c r="W16" s="15">
        <f t="shared" si="4"/>
        <v>104</v>
      </c>
      <c r="X16" s="15">
        <f t="shared" si="4"/>
        <v>105.1</v>
      </c>
      <c r="Y16" s="15">
        <f t="shared" si="4"/>
        <v>106.2</v>
      </c>
      <c r="Z16" s="15">
        <f t="shared" si="4"/>
        <v>107.3</v>
      </c>
      <c r="AA16" s="15">
        <f t="shared" si="4"/>
        <v>108.45</v>
      </c>
      <c r="AB16" s="15">
        <f t="shared" si="4"/>
        <v>109.55</v>
      </c>
      <c r="AC16" s="15">
        <f t="shared" si="4"/>
        <v>110.65</v>
      </c>
      <c r="AD16" s="15">
        <f t="shared" si="4"/>
        <v>111.75</v>
      </c>
    </row>
    <row r="17" spans="1:30" s="3" customFormat="1" ht="15" customHeight="1" x14ac:dyDescent="0.2">
      <c r="A17" s="13" t="s">
        <v>2</v>
      </c>
      <c r="B17" s="60" t="s">
        <v>52</v>
      </c>
      <c r="C17" s="14">
        <v>28</v>
      </c>
      <c r="D17" s="14"/>
      <c r="E17" s="15">
        <f t="shared" ref="E17:O17" si="5">TRUNC((E13)/($C$17*$J$12)*20+0.5)/20</f>
        <v>76.45</v>
      </c>
      <c r="F17" s="15">
        <f t="shared" si="5"/>
        <v>77.95</v>
      </c>
      <c r="G17" s="15">
        <f t="shared" si="5"/>
        <v>79.5</v>
      </c>
      <c r="H17" s="15">
        <f t="shared" si="5"/>
        <v>81</v>
      </c>
      <c r="I17" s="15">
        <f t="shared" si="5"/>
        <v>82.55</v>
      </c>
      <c r="J17" s="15">
        <f t="shared" si="5"/>
        <v>83.9</v>
      </c>
      <c r="K17" s="15">
        <f t="shared" si="5"/>
        <v>85.3</v>
      </c>
      <c r="L17" s="15">
        <f t="shared" si="5"/>
        <v>86.65</v>
      </c>
      <c r="M17" s="15">
        <f t="shared" si="5"/>
        <v>88.05</v>
      </c>
      <c r="N17" s="15">
        <f t="shared" si="5"/>
        <v>89.45</v>
      </c>
      <c r="O17" s="15">
        <f t="shared" si="5"/>
        <v>90.8</v>
      </c>
      <c r="P17" s="15">
        <f t="shared" ref="P17:AD17" si="6">TRUNC((P13)/($C$17*$J$12)*20+0.5)/20</f>
        <v>92</v>
      </c>
      <c r="Q17" s="15">
        <f t="shared" si="6"/>
        <v>93.25</v>
      </c>
      <c r="R17" s="15">
        <f t="shared" si="6"/>
        <v>94.45</v>
      </c>
      <c r="S17" s="15">
        <f t="shared" si="6"/>
        <v>95.7</v>
      </c>
      <c r="T17" s="15">
        <f t="shared" si="6"/>
        <v>96.9</v>
      </c>
      <c r="U17" s="15">
        <f t="shared" si="6"/>
        <v>98.15</v>
      </c>
      <c r="V17" s="15">
        <f t="shared" si="6"/>
        <v>99.2</v>
      </c>
      <c r="W17" s="15">
        <f t="shared" si="6"/>
        <v>100.3</v>
      </c>
      <c r="X17" s="15">
        <f t="shared" si="6"/>
        <v>101.35</v>
      </c>
      <c r="Y17" s="15">
        <f t="shared" si="6"/>
        <v>102.4</v>
      </c>
      <c r="Z17" s="15">
        <f t="shared" si="6"/>
        <v>103.5</v>
      </c>
      <c r="AA17" s="15">
        <f t="shared" si="6"/>
        <v>104.55</v>
      </c>
      <c r="AB17" s="15">
        <f t="shared" si="6"/>
        <v>105.65</v>
      </c>
      <c r="AC17" s="15">
        <f t="shared" si="6"/>
        <v>106.7</v>
      </c>
      <c r="AD17" s="15">
        <f t="shared" si="6"/>
        <v>107.75</v>
      </c>
    </row>
    <row r="18" spans="1:30" s="18" customFormat="1" ht="15" hidden="1" customHeight="1" x14ac:dyDescent="0.2">
      <c r="A18" s="45" t="s">
        <v>55</v>
      </c>
      <c r="B18" s="61"/>
      <c r="C18" s="46"/>
      <c r="D18" s="46"/>
      <c r="E18" s="10">
        <f>'- 0 %'!E18*0.85</f>
        <v>81803.532500000001</v>
      </c>
      <c r="F18" s="10">
        <f>'- 0 %'!F18*0.85</f>
        <v>83439.739999999991</v>
      </c>
      <c r="G18" s="10">
        <f>'- 0 %'!G18*0.85</f>
        <v>85075.4375</v>
      </c>
      <c r="H18" s="10">
        <f>'- 0 %'!H18*0.85</f>
        <v>86711.64499999999</v>
      </c>
      <c r="I18" s="10">
        <f>'- 0 %'!I18*0.85</f>
        <v>88347.89499999999</v>
      </c>
      <c r="J18" s="10">
        <f>'- 0 %'!J18*0.85</f>
        <v>89819.967499999999</v>
      </c>
      <c r="K18" s="10">
        <f>'- 0 %'!K18*0.85</f>
        <v>91292.635000000009</v>
      </c>
      <c r="L18" s="10">
        <f>'- 0 %'!L18*0.85</f>
        <v>92765.302499999991</v>
      </c>
      <c r="M18" s="10">
        <f>'- 0 %'!M18*0.85</f>
        <v>94237.417499999996</v>
      </c>
      <c r="N18" s="10">
        <f>'- 0 %'!N18*0.85</f>
        <v>95710.042499999996</v>
      </c>
      <c r="O18" s="10">
        <f>'- 0 %'!O18*0.85</f>
        <v>97182.71</v>
      </c>
      <c r="P18" s="10">
        <f>'- 0 %'!P18*0.85</f>
        <v>98491.242499999993</v>
      </c>
      <c r="Q18" s="10">
        <f>'- 0 %'!Q18*0.85</f>
        <v>99800.327499999999</v>
      </c>
      <c r="R18" s="10">
        <f>'- 0 %'!R18*0.85</f>
        <v>101108.9025</v>
      </c>
      <c r="S18" s="10">
        <f>'- 0 %'!S18*0.85</f>
        <v>102417.9875</v>
      </c>
      <c r="T18" s="10">
        <f>'- 0 %'!T18*0.85</f>
        <v>103726.51999999999</v>
      </c>
      <c r="U18" s="10">
        <f>'- 0 %'!U18*0.85</f>
        <v>105035.605</v>
      </c>
      <c r="V18" s="10">
        <f>'- 0 %'!V18*0.85</f>
        <v>106181.15</v>
      </c>
      <c r="W18" s="10">
        <f>'- 0 %'!W18*0.85</f>
        <v>107326.09999999999</v>
      </c>
      <c r="X18" s="10">
        <f>'- 0 %'!X18*0.85</f>
        <v>108471.64499999999</v>
      </c>
      <c r="Y18" s="10">
        <f>'- 0 %'!Y18*0.85</f>
        <v>109616.595</v>
      </c>
      <c r="Z18" s="10">
        <f>'- 0 %'!Z18*0.85</f>
        <v>110762.0975</v>
      </c>
      <c r="AA18" s="10">
        <f>'- 0 %'!AA18*0.85</f>
        <v>111907.09</v>
      </c>
      <c r="AB18" s="10">
        <f>'- 0 %'!AB18*0.85</f>
        <v>113052.59249999998</v>
      </c>
      <c r="AC18" s="10">
        <f>'- 0 %'!AC18*0.85</f>
        <v>114197.58500000001</v>
      </c>
      <c r="AD18" s="10">
        <f>'- 0 %'!AD18*0.85</f>
        <v>115343.08749999999</v>
      </c>
    </row>
    <row r="19" spans="1:30" s="18" customFormat="1" ht="15" customHeight="1" x14ac:dyDescent="0.2">
      <c r="A19" s="13" t="s">
        <v>26</v>
      </c>
      <c r="B19" s="60" t="s">
        <v>53</v>
      </c>
      <c r="C19" s="14">
        <v>23</v>
      </c>
      <c r="D19" s="46"/>
      <c r="E19" s="15">
        <f>TRUNC((E18)/($C$19*$J$12)*20+0.5)/20</f>
        <v>91.2</v>
      </c>
      <c r="F19" s="15">
        <f t="shared" ref="F19:AD19" si="7">TRUNC((F18)/($C$19*$J$12)*20+0.5)/20</f>
        <v>93</v>
      </c>
      <c r="G19" s="15">
        <f t="shared" si="7"/>
        <v>94.85</v>
      </c>
      <c r="H19" s="15">
        <f t="shared" si="7"/>
        <v>96.65</v>
      </c>
      <c r="I19" s="15">
        <f t="shared" si="7"/>
        <v>98.5</v>
      </c>
      <c r="J19" s="15">
        <f t="shared" si="7"/>
        <v>100.15</v>
      </c>
      <c r="K19" s="15">
        <f t="shared" si="7"/>
        <v>101.8</v>
      </c>
      <c r="L19" s="15">
        <f t="shared" si="7"/>
        <v>103.4</v>
      </c>
      <c r="M19" s="15">
        <f t="shared" si="7"/>
        <v>105.05</v>
      </c>
      <c r="N19" s="15">
        <f t="shared" si="7"/>
        <v>106.7</v>
      </c>
      <c r="O19" s="15">
        <f t="shared" si="7"/>
        <v>108.35</v>
      </c>
      <c r="P19" s="15">
        <f t="shared" si="7"/>
        <v>109.8</v>
      </c>
      <c r="Q19" s="15">
        <f t="shared" si="7"/>
        <v>111.25</v>
      </c>
      <c r="R19" s="15">
        <f t="shared" si="7"/>
        <v>112.7</v>
      </c>
      <c r="S19" s="15">
        <f t="shared" si="7"/>
        <v>114.2</v>
      </c>
      <c r="T19" s="15">
        <f t="shared" si="7"/>
        <v>115.65</v>
      </c>
      <c r="U19" s="15">
        <f t="shared" si="7"/>
        <v>117.1</v>
      </c>
      <c r="V19" s="15">
        <f t="shared" si="7"/>
        <v>118.35</v>
      </c>
      <c r="W19" s="15">
        <f t="shared" si="7"/>
        <v>119.65</v>
      </c>
      <c r="X19" s="15">
        <f t="shared" si="7"/>
        <v>120.95</v>
      </c>
      <c r="Y19" s="15">
        <f t="shared" si="7"/>
        <v>122.2</v>
      </c>
      <c r="Z19" s="15">
        <f t="shared" si="7"/>
        <v>123.5</v>
      </c>
      <c r="AA19" s="15">
        <f t="shared" si="7"/>
        <v>124.75</v>
      </c>
      <c r="AB19" s="15">
        <f t="shared" si="7"/>
        <v>126.05</v>
      </c>
      <c r="AC19" s="15">
        <f t="shared" si="7"/>
        <v>127.3</v>
      </c>
      <c r="AD19" s="15">
        <f t="shared" si="7"/>
        <v>128.6</v>
      </c>
    </row>
    <row r="20" spans="1:30" s="3" customFormat="1" ht="15" customHeight="1" x14ac:dyDescent="0.2">
      <c r="A20" s="13" t="s">
        <v>26</v>
      </c>
      <c r="B20" s="60" t="s">
        <v>53</v>
      </c>
      <c r="C20" s="14">
        <v>24</v>
      </c>
      <c r="D20" s="14"/>
      <c r="E20" s="15">
        <f t="shared" ref="E20:O20" si="8">TRUNC((E18)/($C$20*$J$12)*20+0.5)/20</f>
        <v>87.4</v>
      </c>
      <c r="F20" s="15">
        <f t="shared" si="8"/>
        <v>89.15</v>
      </c>
      <c r="G20" s="15">
        <f t="shared" si="8"/>
        <v>90.9</v>
      </c>
      <c r="H20" s="15">
        <f t="shared" si="8"/>
        <v>92.65</v>
      </c>
      <c r="I20" s="15">
        <f t="shared" si="8"/>
        <v>94.4</v>
      </c>
      <c r="J20" s="15">
        <f t="shared" si="8"/>
        <v>95.95</v>
      </c>
      <c r="K20" s="15">
        <f t="shared" si="8"/>
        <v>97.55</v>
      </c>
      <c r="L20" s="15">
        <f t="shared" si="8"/>
        <v>99.1</v>
      </c>
      <c r="M20" s="15">
        <f t="shared" si="8"/>
        <v>100.7</v>
      </c>
      <c r="N20" s="15">
        <f t="shared" si="8"/>
        <v>102.25</v>
      </c>
      <c r="O20" s="15">
        <f t="shared" si="8"/>
        <v>103.85</v>
      </c>
      <c r="P20" s="15">
        <f t="shared" ref="P20:AD20" si="9">TRUNC((P18)/($C$20*$J$12)*20+0.5)/20</f>
        <v>105.25</v>
      </c>
      <c r="Q20" s="15">
        <f t="shared" si="9"/>
        <v>106.6</v>
      </c>
      <c r="R20" s="15">
        <f t="shared" si="9"/>
        <v>108</v>
      </c>
      <c r="S20" s="15">
        <f t="shared" si="9"/>
        <v>109.4</v>
      </c>
      <c r="T20" s="15">
        <f t="shared" si="9"/>
        <v>110.8</v>
      </c>
      <c r="U20" s="15">
        <f t="shared" si="9"/>
        <v>112.2</v>
      </c>
      <c r="V20" s="15">
        <f t="shared" si="9"/>
        <v>113.45</v>
      </c>
      <c r="W20" s="15">
        <f t="shared" si="9"/>
        <v>114.65</v>
      </c>
      <c r="X20" s="15">
        <f t="shared" si="9"/>
        <v>115.9</v>
      </c>
      <c r="Y20" s="15">
        <f t="shared" si="9"/>
        <v>117.1</v>
      </c>
      <c r="Z20" s="15">
        <f t="shared" si="9"/>
        <v>118.35</v>
      </c>
      <c r="AA20" s="15">
        <f t="shared" si="9"/>
        <v>119.55</v>
      </c>
      <c r="AB20" s="15">
        <f t="shared" si="9"/>
        <v>120.8</v>
      </c>
      <c r="AC20" s="15">
        <f t="shared" si="9"/>
        <v>122</v>
      </c>
      <c r="AD20" s="15">
        <f t="shared" si="9"/>
        <v>123.25</v>
      </c>
    </row>
    <row r="21" spans="1:30" s="3" customFormat="1" ht="15" customHeight="1" x14ac:dyDescent="0.2">
      <c r="A21" s="13" t="s">
        <v>26</v>
      </c>
      <c r="B21" s="60" t="s">
        <v>53</v>
      </c>
      <c r="C21" s="14">
        <v>30</v>
      </c>
      <c r="D21" s="14"/>
      <c r="E21" s="15">
        <f t="shared" ref="E21:O21" si="10">TRUNC((E18)/($C$21*$J$12)*20+0.5)/20</f>
        <v>69.900000000000006</v>
      </c>
      <c r="F21" s="15">
        <f t="shared" si="10"/>
        <v>71.3</v>
      </c>
      <c r="G21" s="15">
        <f t="shared" si="10"/>
        <v>72.7</v>
      </c>
      <c r="H21" s="15">
        <f t="shared" si="10"/>
        <v>74.099999999999994</v>
      </c>
      <c r="I21" s="15">
        <f t="shared" si="10"/>
        <v>75.5</v>
      </c>
      <c r="J21" s="15">
        <f t="shared" si="10"/>
        <v>76.75</v>
      </c>
      <c r="K21" s="15">
        <f t="shared" si="10"/>
        <v>78.05</v>
      </c>
      <c r="L21" s="15">
        <f t="shared" si="10"/>
        <v>79.3</v>
      </c>
      <c r="M21" s="15">
        <f t="shared" si="10"/>
        <v>80.55</v>
      </c>
      <c r="N21" s="15">
        <f t="shared" si="10"/>
        <v>81.8</v>
      </c>
      <c r="O21" s="15">
        <f t="shared" si="10"/>
        <v>83.05</v>
      </c>
      <c r="P21" s="15">
        <f t="shared" ref="P21:AD21" si="11">TRUNC((P18)/($C$21*$J$12)*20+0.5)/20</f>
        <v>84.2</v>
      </c>
      <c r="Q21" s="15">
        <f t="shared" si="11"/>
        <v>85.3</v>
      </c>
      <c r="R21" s="15">
        <f t="shared" si="11"/>
        <v>86.4</v>
      </c>
      <c r="S21" s="15">
        <f t="shared" si="11"/>
        <v>87.55</v>
      </c>
      <c r="T21" s="15">
        <f t="shared" si="11"/>
        <v>88.65</v>
      </c>
      <c r="U21" s="15">
        <f t="shared" si="11"/>
        <v>89.75</v>
      </c>
      <c r="V21" s="15">
        <f t="shared" si="11"/>
        <v>90.75</v>
      </c>
      <c r="W21" s="15">
        <f t="shared" si="11"/>
        <v>91.75</v>
      </c>
      <c r="X21" s="15">
        <f t="shared" si="11"/>
        <v>92.7</v>
      </c>
      <c r="Y21" s="15">
        <f t="shared" si="11"/>
        <v>93.7</v>
      </c>
      <c r="Z21" s="15">
        <f t="shared" si="11"/>
        <v>94.65</v>
      </c>
      <c r="AA21" s="15">
        <f t="shared" si="11"/>
        <v>95.65</v>
      </c>
      <c r="AB21" s="15">
        <f t="shared" si="11"/>
        <v>96.65</v>
      </c>
      <c r="AC21" s="15">
        <f t="shared" si="11"/>
        <v>97.6</v>
      </c>
      <c r="AD21" s="15">
        <f t="shared" si="11"/>
        <v>98.6</v>
      </c>
    </row>
    <row r="22" spans="1:30" s="3" customFormat="1" ht="15" hidden="1" customHeight="1" x14ac:dyDescent="0.2">
      <c r="A22" s="8" t="s">
        <v>56</v>
      </c>
      <c r="B22" s="62"/>
      <c r="C22" s="9"/>
      <c r="D22" s="9"/>
      <c r="E22" s="10">
        <f>'- 0 %'!E22*0.85</f>
        <v>80142.505000000005</v>
      </c>
      <c r="F22" s="10">
        <f>'- 0 %'!F22*0.85</f>
        <v>81745.689999999988</v>
      </c>
      <c r="G22" s="10">
        <f>'- 0 %'!G22*0.85</f>
        <v>83348.322500000009</v>
      </c>
      <c r="H22" s="10">
        <f>'- 0 %'!H22*0.85</f>
        <v>84950.955000000002</v>
      </c>
      <c r="I22" s="10">
        <f>'- 0 %'!I22*0.85</f>
        <v>86554.14</v>
      </c>
      <c r="J22" s="10">
        <f>'- 0 %'!J22*0.85</f>
        <v>87996.505000000005</v>
      </c>
      <c r="K22" s="10">
        <f>'- 0 %'!K22*0.85</f>
        <v>89438.87</v>
      </c>
      <c r="L22" s="10">
        <f>'- 0 %'!L22*0.85</f>
        <v>90881.787499999991</v>
      </c>
      <c r="M22" s="10">
        <f>'- 0 %'!M22*0.85</f>
        <v>92324.152499999997</v>
      </c>
      <c r="N22" s="10">
        <f>'- 0 %'!N22*0.85</f>
        <v>93767.069999999992</v>
      </c>
      <c r="O22" s="10">
        <f>'- 0 %'!O22*0.85</f>
        <v>95209.434999999998</v>
      </c>
      <c r="P22" s="10">
        <f>'- 0 %'!P22*0.85</f>
        <v>96491.532500000001</v>
      </c>
      <c r="Q22" s="10">
        <f>'- 0 %'!Q22*0.85</f>
        <v>97774.224999999991</v>
      </c>
      <c r="R22" s="10">
        <f>'- 0 %'!R22*0.85</f>
        <v>99056.322500000009</v>
      </c>
      <c r="S22" s="10">
        <f>'- 0 %'!S22*0.85</f>
        <v>100338.42</v>
      </c>
      <c r="T22" s="10">
        <f>'- 0 %'!T22*0.85</f>
        <v>101621.06999999999</v>
      </c>
      <c r="U22" s="10">
        <f>'- 0 %'!U22*0.85</f>
        <v>102903.1675</v>
      </c>
      <c r="V22" s="10">
        <f>'- 0 %'!V22*0.85</f>
        <v>104024.9975</v>
      </c>
      <c r="W22" s="10">
        <f>'- 0 %'!W22*0.85</f>
        <v>105146.87</v>
      </c>
      <c r="X22" s="10">
        <f>'- 0 %'!X22*0.85</f>
        <v>106269.25249999999</v>
      </c>
      <c r="Y22" s="10">
        <f>'- 0 %'!Y22*0.85</f>
        <v>107391.08249999999</v>
      </c>
      <c r="Z22" s="10">
        <f>'- 0 %'!Z22*0.85</f>
        <v>108512.91249999999</v>
      </c>
      <c r="AA22" s="10">
        <f>'- 0 %'!AA22*0.85</f>
        <v>109635.33749999999</v>
      </c>
      <c r="AB22" s="10">
        <f>'- 0 %'!AB22*0.85</f>
        <v>110757.1675</v>
      </c>
      <c r="AC22" s="10">
        <f>'- 0 %'!AC22*0.85</f>
        <v>111878.9975</v>
      </c>
      <c r="AD22" s="10">
        <f>'- 0 %'!AD22*0.85</f>
        <v>113000.82749999998</v>
      </c>
    </row>
    <row r="23" spans="1:30" s="3" customFormat="1" ht="15" customHeight="1" x14ac:dyDescent="0.2">
      <c r="A23" s="13" t="s">
        <v>15</v>
      </c>
      <c r="B23" s="60" t="s">
        <v>51</v>
      </c>
      <c r="C23" s="14">
        <v>23</v>
      </c>
      <c r="D23" s="9"/>
      <c r="E23" s="15">
        <f>TRUNC((E22)/($C$23*$J$12)*20+0.5)/20</f>
        <v>89.35</v>
      </c>
      <c r="F23" s="15">
        <f t="shared" ref="F23:AD23" si="12">TRUNC((F22)/($C$23*$J$12)*20+0.5)/20</f>
        <v>91.15</v>
      </c>
      <c r="G23" s="15">
        <f t="shared" si="12"/>
        <v>92.9</v>
      </c>
      <c r="H23" s="15">
        <f t="shared" si="12"/>
        <v>94.7</v>
      </c>
      <c r="I23" s="15">
        <f t="shared" si="12"/>
        <v>96.5</v>
      </c>
      <c r="J23" s="15">
        <f t="shared" si="12"/>
        <v>98.1</v>
      </c>
      <c r="K23" s="15">
        <f t="shared" si="12"/>
        <v>99.7</v>
      </c>
      <c r="L23" s="15">
        <f t="shared" si="12"/>
        <v>101.3</v>
      </c>
      <c r="M23" s="15">
        <f t="shared" si="12"/>
        <v>102.95</v>
      </c>
      <c r="N23" s="15">
        <f t="shared" si="12"/>
        <v>104.55</v>
      </c>
      <c r="O23" s="15">
        <f t="shared" si="12"/>
        <v>106.15</v>
      </c>
      <c r="P23" s="15">
        <f t="shared" si="12"/>
        <v>107.55</v>
      </c>
      <c r="Q23" s="15">
        <f t="shared" si="12"/>
        <v>109</v>
      </c>
      <c r="R23" s="15">
        <f t="shared" si="12"/>
        <v>110.45</v>
      </c>
      <c r="S23" s="15">
        <f t="shared" si="12"/>
        <v>111.85</v>
      </c>
      <c r="T23" s="15">
        <f t="shared" si="12"/>
        <v>113.3</v>
      </c>
      <c r="U23" s="15">
        <f t="shared" si="12"/>
        <v>114.7</v>
      </c>
      <c r="V23" s="15">
        <f t="shared" si="12"/>
        <v>115.95</v>
      </c>
      <c r="W23" s="15">
        <f t="shared" si="12"/>
        <v>117.2</v>
      </c>
      <c r="X23" s="15">
        <f t="shared" si="12"/>
        <v>118.45</v>
      </c>
      <c r="Y23" s="15">
        <f t="shared" si="12"/>
        <v>119.7</v>
      </c>
      <c r="Z23" s="15">
        <f t="shared" si="12"/>
        <v>120.95</v>
      </c>
      <c r="AA23" s="15">
        <f t="shared" si="12"/>
        <v>122.2</v>
      </c>
      <c r="AB23" s="15">
        <f t="shared" si="12"/>
        <v>123.5</v>
      </c>
      <c r="AC23" s="15">
        <f t="shared" si="12"/>
        <v>124.75</v>
      </c>
      <c r="AD23" s="15">
        <f t="shared" si="12"/>
        <v>126</v>
      </c>
    </row>
    <row r="24" spans="1:30" s="3" customFormat="1" ht="15" customHeight="1" x14ac:dyDescent="0.2">
      <c r="A24" s="13" t="s">
        <v>15</v>
      </c>
      <c r="B24" s="60" t="s">
        <v>51</v>
      </c>
      <c r="C24" s="14">
        <v>24</v>
      </c>
      <c r="D24" s="14"/>
      <c r="E24" s="15">
        <f t="shared" ref="E24:O24" si="13">TRUNC((E22)/($C$24*$J$12)*20+0.5)/20</f>
        <v>85.6</v>
      </c>
      <c r="F24" s="15">
        <f t="shared" si="13"/>
        <v>87.35</v>
      </c>
      <c r="G24" s="15">
        <f t="shared" si="13"/>
        <v>89.05</v>
      </c>
      <c r="H24" s="15">
        <f t="shared" si="13"/>
        <v>90.75</v>
      </c>
      <c r="I24" s="15">
        <f t="shared" si="13"/>
        <v>92.45</v>
      </c>
      <c r="J24" s="15">
        <f t="shared" si="13"/>
        <v>94</v>
      </c>
      <c r="K24" s="15">
        <f t="shared" si="13"/>
        <v>95.55</v>
      </c>
      <c r="L24" s="15">
        <f t="shared" si="13"/>
        <v>97.1</v>
      </c>
      <c r="M24" s="15">
        <f t="shared" si="13"/>
        <v>98.65</v>
      </c>
      <c r="N24" s="15">
        <f t="shared" si="13"/>
        <v>100.2</v>
      </c>
      <c r="O24" s="15">
        <f t="shared" si="13"/>
        <v>101.7</v>
      </c>
      <c r="P24" s="15">
        <f t="shared" ref="P24:AD24" si="14">TRUNC((P22)/($C$24*$J$12)*20+0.5)/20</f>
        <v>103.1</v>
      </c>
      <c r="Q24" s="15">
        <f t="shared" si="14"/>
        <v>104.45</v>
      </c>
      <c r="R24" s="15">
        <f t="shared" si="14"/>
        <v>105.85</v>
      </c>
      <c r="S24" s="15">
        <f t="shared" si="14"/>
        <v>107.2</v>
      </c>
      <c r="T24" s="15">
        <f t="shared" si="14"/>
        <v>108.55</v>
      </c>
      <c r="U24" s="15">
        <f t="shared" si="14"/>
        <v>109.95</v>
      </c>
      <c r="V24" s="15">
        <f t="shared" si="14"/>
        <v>111.15</v>
      </c>
      <c r="W24" s="15">
        <f t="shared" si="14"/>
        <v>112.35</v>
      </c>
      <c r="X24" s="15">
        <f t="shared" si="14"/>
        <v>113.55</v>
      </c>
      <c r="Y24" s="15">
        <f t="shared" si="14"/>
        <v>114.75</v>
      </c>
      <c r="Z24" s="15">
        <f t="shared" si="14"/>
        <v>115.95</v>
      </c>
      <c r="AA24" s="15">
        <f t="shared" si="14"/>
        <v>117.15</v>
      </c>
      <c r="AB24" s="15">
        <f t="shared" si="14"/>
        <v>118.35</v>
      </c>
      <c r="AC24" s="15">
        <f t="shared" si="14"/>
        <v>119.55</v>
      </c>
      <c r="AD24" s="15">
        <f t="shared" si="14"/>
        <v>120.75</v>
      </c>
    </row>
    <row r="25" spans="1:30" s="3" customFormat="1" ht="15" customHeight="1" x14ac:dyDescent="0.2">
      <c r="A25" s="13" t="s">
        <v>16</v>
      </c>
      <c r="B25" s="60" t="s">
        <v>51</v>
      </c>
      <c r="C25" s="14">
        <v>27</v>
      </c>
      <c r="D25" s="14"/>
      <c r="E25" s="15">
        <f t="shared" ref="E25:O25" si="15">TRUNC((E22)/($C$25*$J$12)*20+0.5)/20</f>
        <v>76.099999999999994</v>
      </c>
      <c r="F25" s="15">
        <f t="shared" si="15"/>
        <v>77.650000000000006</v>
      </c>
      <c r="G25" s="15">
        <f t="shared" si="15"/>
        <v>79.150000000000006</v>
      </c>
      <c r="H25" s="15">
        <f t="shared" si="15"/>
        <v>80.7</v>
      </c>
      <c r="I25" s="15">
        <f t="shared" si="15"/>
        <v>82.2</v>
      </c>
      <c r="J25" s="15">
        <f t="shared" si="15"/>
        <v>83.55</v>
      </c>
      <c r="K25" s="15">
        <f t="shared" si="15"/>
        <v>84.95</v>
      </c>
      <c r="L25" s="15">
        <f t="shared" si="15"/>
        <v>86.3</v>
      </c>
      <c r="M25" s="15">
        <f t="shared" si="15"/>
        <v>87.7</v>
      </c>
      <c r="N25" s="15">
        <f t="shared" si="15"/>
        <v>89.05</v>
      </c>
      <c r="O25" s="15">
        <f t="shared" si="15"/>
        <v>90.4</v>
      </c>
      <c r="P25" s="15">
        <f t="shared" ref="P25:AD25" si="16">TRUNC((P22)/($C$25*$J$12)*20+0.5)/20</f>
        <v>91.65</v>
      </c>
      <c r="Q25" s="15">
        <f t="shared" si="16"/>
        <v>92.85</v>
      </c>
      <c r="R25" s="15">
        <f t="shared" si="16"/>
        <v>94.05</v>
      </c>
      <c r="S25" s="15">
        <f t="shared" si="16"/>
        <v>95.3</v>
      </c>
      <c r="T25" s="15">
        <f t="shared" si="16"/>
        <v>96.5</v>
      </c>
      <c r="U25" s="15">
        <f t="shared" si="16"/>
        <v>97.7</v>
      </c>
      <c r="V25" s="15">
        <f t="shared" si="16"/>
        <v>98.8</v>
      </c>
      <c r="W25" s="15">
        <f t="shared" si="16"/>
        <v>99.85</v>
      </c>
      <c r="X25" s="15">
        <f t="shared" si="16"/>
        <v>100.9</v>
      </c>
      <c r="Y25" s="15">
        <f t="shared" si="16"/>
        <v>102</v>
      </c>
      <c r="Z25" s="15">
        <f t="shared" si="16"/>
        <v>103.05</v>
      </c>
      <c r="AA25" s="15">
        <f t="shared" si="16"/>
        <v>104.1</v>
      </c>
      <c r="AB25" s="15">
        <f t="shared" si="16"/>
        <v>105.2</v>
      </c>
      <c r="AC25" s="15">
        <f t="shared" si="16"/>
        <v>106.25</v>
      </c>
      <c r="AD25" s="15">
        <f t="shared" si="16"/>
        <v>107.3</v>
      </c>
    </row>
    <row r="26" spans="1:30" s="7" customFormat="1" ht="15" customHeight="1" x14ac:dyDescent="0.2">
      <c r="A26" s="13" t="s">
        <v>16</v>
      </c>
      <c r="B26" s="60" t="s">
        <v>51</v>
      </c>
      <c r="C26" s="14">
        <v>28</v>
      </c>
      <c r="D26" s="14"/>
      <c r="E26" s="15">
        <f t="shared" ref="E26:O26" si="17">TRUNC((E22)/($C$26*$J$12)*20+0.5)/20</f>
        <v>73.400000000000006</v>
      </c>
      <c r="F26" s="15">
        <f t="shared" si="17"/>
        <v>74.849999999999994</v>
      </c>
      <c r="G26" s="15">
        <f t="shared" si="17"/>
        <v>76.349999999999994</v>
      </c>
      <c r="H26" s="15">
        <f t="shared" si="17"/>
        <v>77.8</v>
      </c>
      <c r="I26" s="15">
        <f t="shared" si="17"/>
        <v>79.25</v>
      </c>
      <c r="J26" s="15">
        <f t="shared" si="17"/>
        <v>80.599999999999994</v>
      </c>
      <c r="K26" s="15">
        <f t="shared" si="17"/>
        <v>81.900000000000006</v>
      </c>
      <c r="L26" s="15">
        <f t="shared" si="17"/>
        <v>83.25</v>
      </c>
      <c r="M26" s="15">
        <f t="shared" si="17"/>
        <v>84.55</v>
      </c>
      <c r="N26" s="15">
        <f t="shared" si="17"/>
        <v>85.85</v>
      </c>
      <c r="O26" s="15">
        <f t="shared" si="17"/>
        <v>87.2</v>
      </c>
      <c r="P26" s="15">
        <f t="shared" ref="P26:AD26" si="18">TRUNC((P22)/($C$26*$J$12)*20+0.5)/20</f>
        <v>88.35</v>
      </c>
      <c r="Q26" s="15">
        <f t="shared" si="18"/>
        <v>89.55</v>
      </c>
      <c r="R26" s="15">
        <f t="shared" si="18"/>
        <v>90.7</v>
      </c>
      <c r="S26" s="15">
        <f t="shared" si="18"/>
        <v>91.9</v>
      </c>
      <c r="T26" s="15">
        <f t="shared" si="18"/>
        <v>93.05</v>
      </c>
      <c r="U26" s="15">
        <f t="shared" si="18"/>
        <v>94.25</v>
      </c>
      <c r="V26" s="15">
        <f t="shared" si="18"/>
        <v>95.25</v>
      </c>
      <c r="W26" s="15">
        <f t="shared" si="18"/>
        <v>96.3</v>
      </c>
      <c r="X26" s="15">
        <f t="shared" si="18"/>
        <v>97.3</v>
      </c>
      <c r="Y26" s="15">
        <f t="shared" si="18"/>
        <v>98.35</v>
      </c>
      <c r="Z26" s="15">
        <f t="shared" si="18"/>
        <v>99.35</v>
      </c>
      <c r="AA26" s="15">
        <f t="shared" si="18"/>
        <v>100.4</v>
      </c>
      <c r="AB26" s="15">
        <f t="shared" si="18"/>
        <v>101.45</v>
      </c>
      <c r="AC26" s="15">
        <f t="shared" si="18"/>
        <v>102.45</v>
      </c>
      <c r="AD26" s="15">
        <f t="shared" si="18"/>
        <v>103.5</v>
      </c>
    </row>
    <row r="27" spans="1:30" s="3" customFormat="1" ht="15" hidden="1" customHeight="1" x14ac:dyDescent="0.2">
      <c r="A27" s="8" t="s">
        <v>57</v>
      </c>
      <c r="B27" s="62"/>
      <c r="C27" s="9"/>
      <c r="D27" s="9"/>
      <c r="E27" s="10">
        <f>'- 0 %'!E27*0.85</f>
        <v>78481.51999999999</v>
      </c>
      <c r="F27" s="10">
        <f>'- 0 %'!F27*0.85</f>
        <v>80051.64</v>
      </c>
      <c r="G27" s="10">
        <f>'- 0 %'!G27*0.85</f>
        <v>81621.25</v>
      </c>
      <c r="H27" s="10">
        <f>'- 0 %'!H27*0.85</f>
        <v>83190.817500000005</v>
      </c>
      <c r="I27" s="10">
        <f>'- 0 %'!I27*0.85</f>
        <v>84760.427499999991</v>
      </c>
      <c r="J27" s="10">
        <f>'- 0 %'!J27*0.85</f>
        <v>86173.042499999996</v>
      </c>
      <c r="K27" s="10">
        <f>'- 0 %'!K27*0.85</f>
        <v>87585.657500000001</v>
      </c>
      <c r="L27" s="10">
        <f>'- 0 %'!L27*0.85</f>
        <v>88998.272500000006</v>
      </c>
      <c r="M27" s="10">
        <f>'- 0 %'!M27*0.85</f>
        <v>90410.93</v>
      </c>
      <c r="N27" s="10">
        <f>'- 0 %'!N27*0.85</f>
        <v>91823.544999999998</v>
      </c>
      <c r="O27" s="10">
        <f>'- 0 %'!O27*0.85</f>
        <v>93236.160000000003</v>
      </c>
      <c r="P27" s="10">
        <f>'- 0 %'!P27*0.85</f>
        <v>94491.822500000009</v>
      </c>
      <c r="Q27" s="10">
        <f>'- 0 %'!Q27*0.85</f>
        <v>95747.527499999997</v>
      </c>
      <c r="R27" s="10">
        <f>'- 0 %'!R27*0.85</f>
        <v>97003.742499999993</v>
      </c>
      <c r="S27" s="10">
        <f>'- 0 %'!S27*0.85</f>
        <v>98259.404999999999</v>
      </c>
      <c r="T27" s="10">
        <f>'- 0 %'!T27*0.85</f>
        <v>99515.067500000005</v>
      </c>
      <c r="U27" s="10">
        <f>'- 0 %'!U27*0.85</f>
        <v>100770.73</v>
      </c>
      <c r="V27" s="10">
        <f>'- 0 %'!V27*0.85</f>
        <v>101869.43999999999</v>
      </c>
      <c r="W27" s="10">
        <f>'- 0 %'!W27*0.85</f>
        <v>102968.15</v>
      </c>
      <c r="X27" s="10">
        <f>'- 0 %'!X27*0.85</f>
        <v>104066.86</v>
      </c>
      <c r="Y27" s="10">
        <f>'- 0 %'!Y27*0.85</f>
        <v>105165.56999999999</v>
      </c>
      <c r="Z27" s="10">
        <f>'- 0 %'!Z27*0.85</f>
        <v>106264.28</v>
      </c>
      <c r="AA27" s="10">
        <f>'- 0 %'!AA27*0.85</f>
        <v>107362.98999999999</v>
      </c>
      <c r="AB27" s="10">
        <f>'- 0 %'!AB27*0.85</f>
        <v>108461.7</v>
      </c>
      <c r="AC27" s="10">
        <f>'- 0 %'!AC27*0.85</f>
        <v>109560.41</v>
      </c>
      <c r="AD27" s="10">
        <f>'- 0 %'!AD27*0.85</f>
        <v>110659.12</v>
      </c>
    </row>
    <row r="28" spans="1:30" s="3" customFormat="1" ht="15" customHeight="1" x14ac:dyDescent="0.2">
      <c r="A28" s="16" t="s">
        <v>3</v>
      </c>
      <c r="B28" s="63" t="s">
        <v>50</v>
      </c>
      <c r="C28" s="17">
        <v>23</v>
      </c>
      <c r="D28" s="17"/>
      <c r="E28" s="15">
        <f>TRUNC((E27)/($C$28*$J$12)*20+0.5)/20</f>
        <v>87.5</v>
      </c>
      <c r="F28" s="15">
        <f t="shared" ref="F28:AD28" si="19">TRUNC((F27)/($C$28*$J$12)*20+0.5)/20</f>
        <v>89.25</v>
      </c>
      <c r="G28" s="15">
        <f t="shared" si="19"/>
        <v>91</v>
      </c>
      <c r="H28" s="15">
        <f t="shared" si="19"/>
        <v>92.75</v>
      </c>
      <c r="I28" s="15">
        <f t="shared" si="19"/>
        <v>94.5</v>
      </c>
      <c r="J28" s="15">
        <f t="shared" si="19"/>
        <v>96.05</v>
      </c>
      <c r="K28" s="15">
        <f t="shared" si="19"/>
        <v>97.65</v>
      </c>
      <c r="L28" s="15">
        <f t="shared" si="19"/>
        <v>99.2</v>
      </c>
      <c r="M28" s="15">
        <f t="shared" si="19"/>
        <v>100.8</v>
      </c>
      <c r="N28" s="15">
        <f t="shared" si="19"/>
        <v>102.35</v>
      </c>
      <c r="O28" s="15">
        <f t="shared" si="19"/>
        <v>103.95</v>
      </c>
      <c r="P28" s="15">
        <f t="shared" si="19"/>
        <v>105.35</v>
      </c>
      <c r="Q28" s="15">
        <f t="shared" si="19"/>
        <v>106.75</v>
      </c>
      <c r="R28" s="15">
        <f t="shared" si="19"/>
        <v>108.15</v>
      </c>
      <c r="S28" s="15">
        <f t="shared" si="19"/>
        <v>109.55</v>
      </c>
      <c r="T28" s="15">
        <f t="shared" si="19"/>
        <v>110.95</v>
      </c>
      <c r="U28" s="15">
        <f t="shared" si="19"/>
        <v>112.35</v>
      </c>
      <c r="V28" s="15">
        <f t="shared" si="19"/>
        <v>113.55</v>
      </c>
      <c r="W28" s="15">
        <f t="shared" si="19"/>
        <v>114.8</v>
      </c>
      <c r="X28" s="15">
        <f t="shared" si="19"/>
        <v>116</v>
      </c>
      <c r="Y28" s="15">
        <f t="shared" si="19"/>
        <v>117.25</v>
      </c>
      <c r="Z28" s="15">
        <f t="shared" si="19"/>
        <v>118.45</v>
      </c>
      <c r="AA28" s="15">
        <f t="shared" si="19"/>
        <v>119.7</v>
      </c>
      <c r="AB28" s="15">
        <f t="shared" si="19"/>
        <v>120.9</v>
      </c>
      <c r="AC28" s="15">
        <f t="shared" si="19"/>
        <v>122.15</v>
      </c>
      <c r="AD28" s="15">
        <f t="shared" si="19"/>
        <v>123.35</v>
      </c>
    </row>
    <row r="29" spans="1:30" s="18" customFormat="1" ht="15" customHeight="1" x14ac:dyDescent="0.2">
      <c r="A29" s="16" t="s">
        <v>3</v>
      </c>
      <c r="B29" s="63" t="s">
        <v>50</v>
      </c>
      <c r="C29" s="17">
        <v>24</v>
      </c>
      <c r="D29" s="17"/>
      <c r="E29" s="15">
        <f t="shared" ref="E29:O29" si="20">TRUNC((E27)/($C$29*$J$12)*20+0.5)/20</f>
        <v>83.85</v>
      </c>
      <c r="F29" s="15">
        <f t="shared" si="20"/>
        <v>85.55</v>
      </c>
      <c r="G29" s="15">
        <f t="shared" si="20"/>
        <v>87.2</v>
      </c>
      <c r="H29" s="15">
        <f t="shared" si="20"/>
        <v>88.9</v>
      </c>
      <c r="I29" s="15">
        <f t="shared" si="20"/>
        <v>90.55</v>
      </c>
      <c r="J29" s="15">
        <f t="shared" si="20"/>
        <v>92.05</v>
      </c>
      <c r="K29" s="15">
        <f t="shared" si="20"/>
        <v>93.55</v>
      </c>
      <c r="L29" s="15">
        <f t="shared" si="20"/>
        <v>95.1</v>
      </c>
      <c r="M29" s="15">
        <f t="shared" si="20"/>
        <v>96.6</v>
      </c>
      <c r="N29" s="15">
        <f t="shared" si="20"/>
        <v>98.1</v>
      </c>
      <c r="O29" s="15">
        <f t="shared" si="20"/>
        <v>99.6</v>
      </c>
      <c r="P29" s="15">
        <f t="shared" ref="P29:AD29" si="21">TRUNC((P27)/($C$29*$J$12)*20+0.5)/20</f>
        <v>100.95</v>
      </c>
      <c r="Q29" s="15">
        <f t="shared" si="21"/>
        <v>102.3</v>
      </c>
      <c r="R29" s="15">
        <f t="shared" si="21"/>
        <v>103.65</v>
      </c>
      <c r="S29" s="15">
        <f t="shared" si="21"/>
        <v>105</v>
      </c>
      <c r="T29" s="15">
        <f t="shared" si="21"/>
        <v>106.3</v>
      </c>
      <c r="U29" s="15">
        <f t="shared" si="21"/>
        <v>107.65</v>
      </c>
      <c r="V29" s="15">
        <f t="shared" si="21"/>
        <v>108.85</v>
      </c>
      <c r="W29" s="15">
        <f t="shared" si="21"/>
        <v>110</v>
      </c>
      <c r="X29" s="15">
        <f t="shared" si="21"/>
        <v>111.2</v>
      </c>
      <c r="Y29" s="15">
        <f t="shared" si="21"/>
        <v>112.35</v>
      </c>
      <c r="Z29" s="15">
        <f t="shared" si="21"/>
        <v>113.55</v>
      </c>
      <c r="AA29" s="15">
        <f t="shared" si="21"/>
        <v>114.7</v>
      </c>
      <c r="AB29" s="15">
        <f t="shared" si="21"/>
        <v>115.9</v>
      </c>
      <c r="AC29" s="15">
        <f t="shared" si="21"/>
        <v>117.05</v>
      </c>
      <c r="AD29" s="15">
        <f t="shared" si="21"/>
        <v>118.25</v>
      </c>
    </row>
    <row r="30" spans="1:30" s="3" customFormat="1" ht="15" customHeight="1" x14ac:dyDescent="0.2">
      <c r="A30" s="13" t="s">
        <v>3</v>
      </c>
      <c r="B30" s="60" t="s">
        <v>50</v>
      </c>
      <c r="C30" s="14">
        <v>27</v>
      </c>
      <c r="D30" s="14"/>
      <c r="E30" s="15">
        <f t="shared" ref="E30:O30" si="22">TRUNC((E27)/($C$30*$J$12)*20+0.5)/20</f>
        <v>74.55</v>
      </c>
      <c r="F30" s="15">
        <f t="shared" si="22"/>
        <v>76</v>
      </c>
      <c r="G30" s="15">
        <f t="shared" si="22"/>
        <v>77.5</v>
      </c>
      <c r="H30" s="15">
        <f t="shared" si="22"/>
        <v>79</v>
      </c>
      <c r="I30" s="15">
        <f t="shared" si="22"/>
        <v>80.5</v>
      </c>
      <c r="J30" s="15">
        <f t="shared" si="22"/>
        <v>81.849999999999994</v>
      </c>
      <c r="K30" s="15">
        <f t="shared" si="22"/>
        <v>83.2</v>
      </c>
      <c r="L30" s="15">
        <f t="shared" si="22"/>
        <v>84.5</v>
      </c>
      <c r="M30" s="15">
        <f t="shared" si="22"/>
        <v>85.85</v>
      </c>
      <c r="N30" s="15">
        <f t="shared" si="22"/>
        <v>87.2</v>
      </c>
      <c r="O30" s="15">
        <f t="shared" si="22"/>
        <v>88.55</v>
      </c>
      <c r="P30" s="15">
        <f t="shared" ref="P30:AD30" si="23">TRUNC((P27)/($C$30*$J$12)*20+0.5)/20</f>
        <v>89.75</v>
      </c>
      <c r="Q30" s="15">
        <f t="shared" si="23"/>
        <v>90.95</v>
      </c>
      <c r="R30" s="15">
        <f t="shared" si="23"/>
        <v>92.1</v>
      </c>
      <c r="S30" s="15">
        <f t="shared" si="23"/>
        <v>93.3</v>
      </c>
      <c r="T30" s="15">
        <f t="shared" si="23"/>
        <v>94.5</v>
      </c>
      <c r="U30" s="15">
        <f t="shared" si="23"/>
        <v>95.7</v>
      </c>
      <c r="V30" s="15">
        <f t="shared" si="23"/>
        <v>96.75</v>
      </c>
      <c r="W30" s="15">
        <f t="shared" si="23"/>
        <v>97.8</v>
      </c>
      <c r="X30" s="15">
        <f t="shared" si="23"/>
        <v>98.85</v>
      </c>
      <c r="Y30" s="15">
        <f t="shared" si="23"/>
        <v>99.85</v>
      </c>
      <c r="Z30" s="15">
        <f t="shared" si="23"/>
        <v>100.9</v>
      </c>
      <c r="AA30" s="15">
        <f t="shared" si="23"/>
        <v>101.95</v>
      </c>
      <c r="AB30" s="15">
        <f t="shared" si="23"/>
        <v>103</v>
      </c>
      <c r="AC30" s="15">
        <f t="shared" si="23"/>
        <v>104.05</v>
      </c>
      <c r="AD30" s="15">
        <f t="shared" si="23"/>
        <v>105.1</v>
      </c>
    </row>
    <row r="31" spans="1:30" s="3" customFormat="1" ht="15" customHeight="1" x14ac:dyDescent="0.2">
      <c r="A31" s="13" t="s">
        <v>3</v>
      </c>
      <c r="B31" s="60" t="s">
        <v>50</v>
      </c>
      <c r="C31" s="14">
        <v>28</v>
      </c>
      <c r="D31" s="14"/>
      <c r="E31" s="15">
        <f t="shared" ref="E31:O31" si="24">TRUNC((E27)/($C$31*$J$12)*20+0.5)/20</f>
        <v>71.849999999999994</v>
      </c>
      <c r="F31" s="15">
        <f t="shared" si="24"/>
        <v>73.3</v>
      </c>
      <c r="G31" s="15">
        <f t="shared" si="24"/>
        <v>74.75</v>
      </c>
      <c r="H31" s="15">
        <f t="shared" si="24"/>
        <v>76.2</v>
      </c>
      <c r="I31" s="15">
        <f t="shared" si="24"/>
        <v>77.599999999999994</v>
      </c>
      <c r="J31" s="15">
        <f t="shared" si="24"/>
        <v>78.900000000000006</v>
      </c>
      <c r="K31" s="15">
        <f t="shared" si="24"/>
        <v>80.2</v>
      </c>
      <c r="L31" s="15">
        <f t="shared" si="24"/>
        <v>81.5</v>
      </c>
      <c r="M31" s="15">
        <f t="shared" si="24"/>
        <v>82.8</v>
      </c>
      <c r="N31" s="15">
        <f t="shared" si="24"/>
        <v>84.1</v>
      </c>
      <c r="O31" s="15">
        <f t="shared" si="24"/>
        <v>85.4</v>
      </c>
      <c r="P31" s="15">
        <f t="shared" ref="P31:AD31" si="25">TRUNC((P27)/($C$31*$J$12)*20+0.5)/20</f>
        <v>86.55</v>
      </c>
      <c r="Q31" s="15">
        <f t="shared" si="25"/>
        <v>87.7</v>
      </c>
      <c r="R31" s="15">
        <f t="shared" si="25"/>
        <v>88.85</v>
      </c>
      <c r="S31" s="15">
        <f t="shared" si="25"/>
        <v>90</v>
      </c>
      <c r="T31" s="15">
        <f t="shared" si="25"/>
        <v>91.15</v>
      </c>
      <c r="U31" s="15">
        <f t="shared" si="25"/>
        <v>92.3</v>
      </c>
      <c r="V31" s="15">
        <f t="shared" si="25"/>
        <v>93.3</v>
      </c>
      <c r="W31" s="15">
        <f t="shared" si="25"/>
        <v>94.3</v>
      </c>
      <c r="X31" s="15">
        <f t="shared" si="25"/>
        <v>95.3</v>
      </c>
      <c r="Y31" s="15">
        <f t="shared" si="25"/>
        <v>96.3</v>
      </c>
      <c r="Z31" s="15">
        <f t="shared" si="25"/>
        <v>97.3</v>
      </c>
      <c r="AA31" s="15">
        <f t="shared" si="25"/>
        <v>98.3</v>
      </c>
      <c r="AB31" s="15">
        <f t="shared" si="25"/>
        <v>99.3</v>
      </c>
      <c r="AC31" s="15">
        <f t="shared" si="25"/>
        <v>100.35</v>
      </c>
      <c r="AD31" s="15">
        <f t="shared" si="25"/>
        <v>101.35</v>
      </c>
    </row>
    <row r="32" spans="1:30" s="3" customFormat="1" ht="15" customHeight="1" x14ac:dyDescent="0.2">
      <c r="A32" s="13" t="s">
        <v>3</v>
      </c>
      <c r="B32" s="60" t="s">
        <v>50</v>
      </c>
      <c r="C32" s="14">
        <v>50</v>
      </c>
      <c r="D32" s="14"/>
      <c r="E32" s="15">
        <f t="shared" ref="E32:O32" si="26">TRUNC((E27)/($C$32*$J$12)*20+0.5)/20</f>
        <v>40.25</v>
      </c>
      <c r="F32" s="15">
        <f t="shared" si="26"/>
        <v>41.05</v>
      </c>
      <c r="G32" s="15">
        <f t="shared" si="26"/>
        <v>41.85</v>
      </c>
      <c r="H32" s="15">
        <f t="shared" si="26"/>
        <v>42.65</v>
      </c>
      <c r="I32" s="15">
        <f t="shared" si="26"/>
        <v>43.45</v>
      </c>
      <c r="J32" s="15">
        <f t="shared" si="26"/>
        <v>44.2</v>
      </c>
      <c r="K32" s="15">
        <f t="shared" si="26"/>
        <v>44.9</v>
      </c>
      <c r="L32" s="15">
        <f t="shared" si="26"/>
        <v>45.65</v>
      </c>
      <c r="M32" s="15">
        <f t="shared" si="26"/>
        <v>46.35</v>
      </c>
      <c r="N32" s="15">
        <f t="shared" si="26"/>
        <v>47.1</v>
      </c>
      <c r="O32" s="15">
        <f t="shared" si="26"/>
        <v>47.8</v>
      </c>
      <c r="P32" s="15">
        <f t="shared" ref="P32:AD32" si="27">TRUNC((P27)/($C$32*$J$12)*20+0.5)/20</f>
        <v>48.45</v>
      </c>
      <c r="Q32" s="15">
        <f t="shared" si="27"/>
        <v>49.1</v>
      </c>
      <c r="R32" s="15">
        <f t="shared" si="27"/>
        <v>49.75</v>
      </c>
      <c r="S32" s="15">
        <f t="shared" si="27"/>
        <v>50.4</v>
      </c>
      <c r="T32" s="15">
        <f t="shared" si="27"/>
        <v>51.05</v>
      </c>
      <c r="U32" s="15">
        <f t="shared" si="27"/>
        <v>51.7</v>
      </c>
      <c r="V32" s="15">
        <f t="shared" si="27"/>
        <v>52.25</v>
      </c>
      <c r="W32" s="15">
        <f t="shared" si="27"/>
        <v>52.8</v>
      </c>
      <c r="X32" s="15">
        <f t="shared" si="27"/>
        <v>53.35</v>
      </c>
      <c r="Y32" s="15">
        <f t="shared" si="27"/>
        <v>53.95</v>
      </c>
      <c r="Z32" s="15">
        <f t="shared" si="27"/>
        <v>54.5</v>
      </c>
      <c r="AA32" s="15">
        <f t="shared" si="27"/>
        <v>55.05</v>
      </c>
      <c r="AB32" s="15">
        <f t="shared" si="27"/>
        <v>55.6</v>
      </c>
      <c r="AC32" s="15">
        <f t="shared" si="27"/>
        <v>56.2</v>
      </c>
      <c r="AD32" s="15">
        <f t="shared" si="27"/>
        <v>56.75</v>
      </c>
    </row>
    <row r="33" spans="1:30" s="3" customFormat="1" ht="15" hidden="1" customHeight="1" x14ac:dyDescent="0.2">
      <c r="A33" s="8" t="s">
        <v>71</v>
      </c>
      <c r="B33" s="62"/>
      <c r="C33" s="9"/>
      <c r="D33" s="9"/>
      <c r="E33" s="10">
        <f>'- 0 %'!E33*0.85</f>
        <v>76821.044999999998</v>
      </c>
      <c r="F33" s="10">
        <f>'- 0 %'!F33*0.85</f>
        <v>78357.59</v>
      </c>
      <c r="G33" s="10">
        <f>'- 0 %'!G33*0.85</f>
        <v>79893.58249999999</v>
      </c>
      <c r="H33" s="10">
        <f>'- 0 %'!H33*0.85</f>
        <v>81430.127499999988</v>
      </c>
      <c r="I33" s="10">
        <f>'- 0 %'!I33*0.85</f>
        <v>82966.672500000001</v>
      </c>
      <c r="J33" s="10">
        <f>'- 0 %'!J33*0.85</f>
        <v>84349.58</v>
      </c>
      <c r="K33" s="10">
        <f>'- 0 %'!K33*0.85</f>
        <v>85731.892500000002</v>
      </c>
      <c r="L33" s="10">
        <f>'- 0 %'!L33*0.85</f>
        <v>87114.8</v>
      </c>
      <c r="M33" s="10">
        <f>'- 0 %'!M33*0.85</f>
        <v>88497.664999999994</v>
      </c>
      <c r="N33" s="10">
        <f>'- 0 %'!N33*0.85</f>
        <v>89880.572500000009</v>
      </c>
      <c r="O33" s="10">
        <f>'- 0 %'!O33*0.85</f>
        <v>91263.4375</v>
      </c>
      <c r="P33" s="10">
        <f>'- 0 %'!P33*0.85</f>
        <v>92492.154999999999</v>
      </c>
      <c r="Q33" s="10">
        <f>'- 0 %'!Q33*0.85</f>
        <v>93721.382499999992</v>
      </c>
      <c r="R33" s="10">
        <f>'- 0 %'!R33*0.85</f>
        <v>94950.61</v>
      </c>
      <c r="S33" s="10">
        <f>'- 0 %'!S33*0.85</f>
        <v>96179.837499999994</v>
      </c>
      <c r="T33" s="10">
        <f>'- 0 %'!T33*0.85</f>
        <v>97409.064999999988</v>
      </c>
      <c r="U33" s="10">
        <f>'- 0 %'!U33*0.85</f>
        <v>98638.292499999996</v>
      </c>
      <c r="V33" s="10">
        <f>'- 0 %'!V33*0.85</f>
        <v>99713.33</v>
      </c>
      <c r="W33" s="10">
        <f>'- 0 %'!W33*0.85</f>
        <v>100788.92</v>
      </c>
      <c r="X33" s="10">
        <f>'- 0 %'!X33*0.85</f>
        <v>101864.51000000001</v>
      </c>
      <c r="Y33" s="10">
        <f>'- 0 %'!Y33*0.85</f>
        <v>102940.0575</v>
      </c>
      <c r="Z33" s="10">
        <f>'- 0 %'!Z33*0.85</f>
        <v>104015.64750000001</v>
      </c>
      <c r="AA33" s="10">
        <f>'- 0 %'!AA33*0.85</f>
        <v>105091.2375</v>
      </c>
      <c r="AB33" s="10">
        <f>'- 0 %'!AB33*0.85</f>
        <v>106166.27499999999</v>
      </c>
      <c r="AC33" s="10">
        <f>'- 0 %'!AC33*0.85</f>
        <v>107241.82250000001</v>
      </c>
      <c r="AD33" s="10">
        <f>'- 0 %'!AD33*0.85</f>
        <v>108317.41249999999</v>
      </c>
    </row>
    <row r="34" spans="1:30" s="3" customFormat="1" ht="15" customHeight="1" x14ac:dyDescent="0.2">
      <c r="A34" s="16" t="s">
        <v>72</v>
      </c>
      <c r="B34" s="63" t="s">
        <v>73</v>
      </c>
      <c r="C34" s="17">
        <v>23</v>
      </c>
      <c r="D34" s="17"/>
      <c r="E34" s="15">
        <f>TRUNC((E33)/($C$34*$J$12)*20+0.5)/20</f>
        <v>85.65</v>
      </c>
      <c r="F34" s="15">
        <f t="shared" ref="F34:AD34" si="28">TRUNC((F33)/($C$34*$J$12)*20+0.5)/20</f>
        <v>87.35</v>
      </c>
      <c r="G34" s="15">
        <f t="shared" si="28"/>
        <v>89.05</v>
      </c>
      <c r="H34" s="15">
        <f t="shared" si="28"/>
        <v>90.8</v>
      </c>
      <c r="I34" s="15">
        <f t="shared" si="28"/>
        <v>92.5</v>
      </c>
      <c r="J34" s="15">
        <f t="shared" si="28"/>
        <v>94.05</v>
      </c>
      <c r="K34" s="15">
        <f t="shared" si="28"/>
        <v>95.6</v>
      </c>
      <c r="L34" s="15">
        <f t="shared" si="28"/>
        <v>97.1</v>
      </c>
      <c r="M34" s="15">
        <f t="shared" si="28"/>
        <v>98.65</v>
      </c>
      <c r="N34" s="15">
        <f t="shared" si="28"/>
        <v>100.2</v>
      </c>
      <c r="O34" s="15">
        <f t="shared" si="28"/>
        <v>101.75</v>
      </c>
      <c r="P34" s="15">
        <f t="shared" si="28"/>
        <v>103.1</v>
      </c>
      <c r="Q34" s="15">
        <f t="shared" si="28"/>
        <v>104.5</v>
      </c>
      <c r="R34" s="15">
        <f t="shared" si="28"/>
        <v>105.85</v>
      </c>
      <c r="S34" s="15">
        <f t="shared" si="28"/>
        <v>107.2</v>
      </c>
      <c r="T34" s="15">
        <f t="shared" si="28"/>
        <v>108.6</v>
      </c>
      <c r="U34" s="15">
        <f t="shared" si="28"/>
        <v>109.95</v>
      </c>
      <c r="V34" s="15">
        <f t="shared" si="28"/>
        <v>111.15</v>
      </c>
      <c r="W34" s="15">
        <f t="shared" si="28"/>
        <v>112.35</v>
      </c>
      <c r="X34" s="15">
        <f t="shared" si="28"/>
        <v>113.55</v>
      </c>
      <c r="Y34" s="15">
        <f t="shared" si="28"/>
        <v>114.75</v>
      </c>
      <c r="Z34" s="15">
        <f t="shared" si="28"/>
        <v>115.95</v>
      </c>
      <c r="AA34" s="15">
        <f t="shared" si="28"/>
        <v>117.15</v>
      </c>
      <c r="AB34" s="15">
        <f t="shared" si="28"/>
        <v>118.35</v>
      </c>
      <c r="AC34" s="15">
        <f t="shared" si="28"/>
        <v>119.55</v>
      </c>
      <c r="AD34" s="15">
        <f t="shared" si="28"/>
        <v>120.75</v>
      </c>
    </row>
    <row r="35" spans="1:30" s="3" customFormat="1" ht="15" customHeight="1" x14ac:dyDescent="0.2">
      <c r="A35" s="16" t="s">
        <v>72</v>
      </c>
      <c r="B35" s="60" t="s">
        <v>73</v>
      </c>
      <c r="C35" s="14">
        <v>24</v>
      </c>
      <c r="D35" s="14"/>
      <c r="E35" s="15">
        <f>TRUNC((E33)/($C$35*$J$12)*20+0.5)/20</f>
        <v>82.05</v>
      </c>
      <c r="F35" s="15">
        <f t="shared" ref="F35:AD35" si="29">TRUNC((F33)/($C$35*$J$12)*20+0.5)/20</f>
        <v>83.7</v>
      </c>
      <c r="G35" s="15">
        <f t="shared" si="29"/>
        <v>85.35</v>
      </c>
      <c r="H35" s="15">
        <f t="shared" si="29"/>
        <v>87</v>
      </c>
      <c r="I35" s="15">
        <f t="shared" si="29"/>
        <v>88.65</v>
      </c>
      <c r="J35" s="15">
        <f t="shared" si="29"/>
        <v>90.1</v>
      </c>
      <c r="K35" s="15">
        <f t="shared" si="29"/>
        <v>91.6</v>
      </c>
      <c r="L35" s="15">
        <f t="shared" si="29"/>
        <v>93.05</v>
      </c>
      <c r="M35" s="15">
        <f t="shared" si="29"/>
        <v>94.55</v>
      </c>
      <c r="N35" s="15">
        <f t="shared" si="29"/>
        <v>96.05</v>
      </c>
      <c r="O35" s="15">
        <f t="shared" si="29"/>
        <v>97.5</v>
      </c>
      <c r="P35" s="15">
        <f t="shared" si="29"/>
        <v>98.8</v>
      </c>
      <c r="Q35" s="15">
        <f t="shared" si="29"/>
        <v>100.15</v>
      </c>
      <c r="R35" s="15">
        <f t="shared" si="29"/>
        <v>101.45</v>
      </c>
      <c r="S35" s="15">
        <f t="shared" si="29"/>
        <v>102.75</v>
      </c>
      <c r="T35" s="15">
        <f t="shared" si="29"/>
        <v>104.05</v>
      </c>
      <c r="U35" s="15">
        <f t="shared" si="29"/>
        <v>105.4</v>
      </c>
      <c r="V35" s="15">
        <f t="shared" si="29"/>
        <v>106.55</v>
      </c>
      <c r="W35" s="15">
        <f t="shared" si="29"/>
        <v>107.7</v>
      </c>
      <c r="X35" s="15">
        <f t="shared" si="29"/>
        <v>108.85</v>
      </c>
      <c r="Y35" s="15">
        <f t="shared" si="29"/>
        <v>110</v>
      </c>
      <c r="Z35" s="15">
        <f t="shared" si="29"/>
        <v>111.15</v>
      </c>
      <c r="AA35" s="15">
        <f t="shared" si="29"/>
        <v>112.3</v>
      </c>
      <c r="AB35" s="15">
        <f t="shared" si="29"/>
        <v>113.45</v>
      </c>
      <c r="AC35" s="15">
        <f t="shared" si="29"/>
        <v>114.55</v>
      </c>
      <c r="AD35" s="15">
        <f t="shared" si="29"/>
        <v>115.7</v>
      </c>
    </row>
    <row r="36" spans="1:30" s="3" customFormat="1" ht="15" hidden="1" customHeight="1" x14ac:dyDescent="0.2">
      <c r="A36" s="8" t="s">
        <v>58</v>
      </c>
      <c r="B36" s="62"/>
      <c r="C36" s="9"/>
      <c r="D36" s="9"/>
      <c r="E36" s="10">
        <f>'- 0 %'!E36*0.85</f>
        <v>75160.06</v>
      </c>
      <c r="F36" s="10">
        <f>'- 0 %'!F36*0.85</f>
        <v>76663.539999999994</v>
      </c>
      <c r="G36" s="10">
        <f>'- 0 %'!G36*0.85</f>
        <v>78166.510000000009</v>
      </c>
      <c r="H36" s="10">
        <f>'- 0 %'!H36*0.85</f>
        <v>79669.4375</v>
      </c>
      <c r="I36" s="10">
        <f>'- 0 %'!I36*0.85</f>
        <v>81172.960000000006</v>
      </c>
      <c r="J36" s="10">
        <f>'- 0 %'!J36*0.85</f>
        <v>82525.522500000006</v>
      </c>
      <c r="K36" s="10">
        <f>'- 0 %'!K36*0.85</f>
        <v>83878.679999999993</v>
      </c>
      <c r="L36" s="10">
        <f>'- 0 %'!L36*0.85</f>
        <v>85231.285000000003</v>
      </c>
      <c r="M36" s="10">
        <f>'- 0 %'!M36*0.85</f>
        <v>86584.442500000005</v>
      </c>
      <c r="N36" s="10">
        <f>'- 0 %'!N36*0.85</f>
        <v>87937.047500000001</v>
      </c>
      <c r="O36" s="10">
        <f>'- 0 %'!O36*0.85</f>
        <v>89290.162499999991</v>
      </c>
      <c r="P36" s="10">
        <f>'- 0 %'!P36*0.85</f>
        <v>90492.997499999998</v>
      </c>
      <c r="Q36" s="10">
        <f>'- 0 %'!Q36*0.85</f>
        <v>91695.237500000003</v>
      </c>
      <c r="R36" s="10">
        <f>'- 0 %'!R36*0.85</f>
        <v>92898.03</v>
      </c>
      <c r="S36" s="10">
        <f>'- 0 %'!S36*0.85</f>
        <v>94100.26999999999</v>
      </c>
      <c r="T36" s="10">
        <f>'- 0 %'!T36*0.85</f>
        <v>95303.0625</v>
      </c>
      <c r="U36" s="10">
        <f>'- 0 %'!U36*0.85</f>
        <v>96505.302499999991</v>
      </c>
      <c r="V36" s="10">
        <f>'- 0 %'!V36*0.85</f>
        <v>97557.772500000006</v>
      </c>
      <c r="W36" s="10">
        <f>'- 0 %'!W36*0.85</f>
        <v>98610.2</v>
      </c>
      <c r="X36" s="10">
        <f>'- 0 %'!X36*0.85</f>
        <v>99662.117499999993</v>
      </c>
      <c r="Y36" s="10">
        <f>'- 0 %'!Y36*0.85</f>
        <v>100714.545</v>
      </c>
      <c r="Z36" s="10">
        <f>'- 0 %'!Z36*0.85</f>
        <v>101766.46249999999</v>
      </c>
      <c r="AA36" s="10">
        <f>'- 0 %'!AA36*0.85</f>
        <v>102818.89</v>
      </c>
      <c r="AB36" s="10">
        <f>'- 0 %'!AB36*0.85</f>
        <v>103871.36</v>
      </c>
      <c r="AC36" s="10">
        <f>'- 0 %'!AC36*0.85</f>
        <v>104923.2775</v>
      </c>
      <c r="AD36" s="54">
        <f>'- 0 %'!AD36*0.85</f>
        <v>105975.705</v>
      </c>
    </row>
    <row r="37" spans="1:30" s="3" customFormat="1" ht="15" customHeight="1" x14ac:dyDescent="0.2">
      <c r="A37" s="13" t="s">
        <v>4</v>
      </c>
      <c r="B37" s="60" t="s">
        <v>49</v>
      </c>
      <c r="C37" s="14">
        <v>24</v>
      </c>
      <c r="D37" s="14"/>
      <c r="E37" s="15">
        <f t="shared" ref="E37:O37" si="30">TRUNC((E36)/($C$37*$J$12)*20+0.5)/20</f>
        <v>80.3</v>
      </c>
      <c r="F37" s="15">
        <f t="shared" si="30"/>
        <v>81.900000000000006</v>
      </c>
      <c r="G37" s="15">
        <f t="shared" si="30"/>
        <v>83.5</v>
      </c>
      <c r="H37" s="15">
        <f t="shared" si="30"/>
        <v>85.1</v>
      </c>
      <c r="I37" s="15">
        <f t="shared" si="30"/>
        <v>86.7</v>
      </c>
      <c r="J37" s="15">
        <f t="shared" si="30"/>
        <v>88.15</v>
      </c>
      <c r="K37" s="15">
        <f t="shared" si="30"/>
        <v>89.6</v>
      </c>
      <c r="L37" s="15">
        <f t="shared" si="30"/>
        <v>91.05</v>
      </c>
      <c r="M37" s="15">
        <f t="shared" si="30"/>
        <v>92.5</v>
      </c>
      <c r="N37" s="15">
        <f t="shared" si="30"/>
        <v>93.95</v>
      </c>
      <c r="O37" s="15">
        <f t="shared" si="30"/>
        <v>95.4</v>
      </c>
      <c r="P37" s="15">
        <f t="shared" ref="P37:AD37" si="31">TRUNC((P36)/($C$37*$J$12)*20+0.5)/20</f>
        <v>96.7</v>
      </c>
      <c r="Q37" s="15">
        <f t="shared" si="31"/>
        <v>97.95</v>
      </c>
      <c r="R37" s="15">
        <f t="shared" si="31"/>
        <v>99.25</v>
      </c>
      <c r="S37" s="15">
        <f t="shared" si="31"/>
        <v>100.55</v>
      </c>
      <c r="T37" s="15">
        <f t="shared" si="31"/>
        <v>101.8</v>
      </c>
      <c r="U37" s="15">
        <f t="shared" si="31"/>
        <v>103.1</v>
      </c>
      <c r="V37" s="15">
        <f t="shared" si="31"/>
        <v>104.25</v>
      </c>
      <c r="W37" s="15">
        <f t="shared" si="31"/>
        <v>105.35</v>
      </c>
      <c r="X37" s="15">
        <f t="shared" si="31"/>
        <v>106.5</v>
      </c>
      <c r="Y37" s="15">
        <f t="shared" si="31"/>
        <v>107.6</v>
      </c>
      <c r="Z37" s="15">
        <f t="shared" si="31"/>
        <v>108.7</v>
      </c>
      <c r="AA37" s="15">
        <f t="shared" si="31"/>
        <v>109.85</v>
      </c>
      <c r="AB37" s="15">
        <f t="shared" si="31"/>
        <v>110.95</v>
      </c>
      <c r="AC37" s="15">
        <f t="shared" si="31"/>
        <v>112.1</v>
      </c>
      <c r="AD37" s="53">
        <f t="shared" si="31"/>
        <v>113.2</v>
      </c>
    </row>
    <row r="38" spans="1:30" s="7" customFormat="1" ht="15" customHeight="1" x14ac:dyDescent="0.2">
      <c r="A38" s="13" t="s">
        <v>4</v>
      </c>
      <c r="B38" s="60" t="s">
        <v>49</v>
      </c>
      <c r="C38" s="14">
        <v>28</v>
      </c>
      <c r="D38" s="14"/>
      <c r="E38" s="15">
        <f t="shared" ref="E38:O38" si="32">TRUNC((E36)/($C$38*$J$12)*20+0.5)/20</f>
        <v>68.849999999999994</v>
      </c>
      <c r="F38" s="15">
        <f t="shared" si="32"/>
        <v>70.2</v>
      </c>
      <c r="G38" s="15">
        <f t="shared" si="32"/>
        <v>71.599999999999994</v>
      </c>
      <c r="H38" s="15">
        <f t="shared" si="32"/>
        <v>72.95</v>
      </c>
      <c r="I38" s="15">
        <f t="shared" si="32"/>
        <v>74.349999999999994</v>
      </c>
      <c r="J38" s="15">
        <f t="shared" si="32"/>
        <v>75.55</v>
      </c>
      <c r="K38" s="15">
        <f t="shared" si="32"/>
        <v>76.8</v>
      </c>
      <c r="L38" s="15">
        <f t="shared" si="32"/>
        <v>78.05</v>
      </c>
      <c r="M38" s="15">
        <f t="shared" si="32"/>
        <v>79.3</v>
      </c>
      <c r="N38" s="15">
        <f t="shared" si="32"/>
        <v>80.55</v>
      </c>
      <c r="O38" s="15">
        <f t="shared" si="32"/>
        <v>81.75</v>
      </c>
      <c r="P38" s="15">
        <f t="shared" ref="P38:AD38" si="33">TRUNC((P36)/($C$38*$J$12)*20+0.5)/20</f>
        <v>82.85</v>
      </c>
      <c r="Q38" s="15">
        <f t="shared" si="33"/>
        <v>83.95</v>
      </c>
      <c r="R38" s="15">
        <f t="shared" si="33"/>
        <v>85.05</v>
      </c>
      <c r="S38" s="15">
        <f t="shared" si="33"/>
        <v>86.15</v>
      </c>
      <c r="T38" s="15">
        <f t="shared" si="33"/>
        <v>87.25</v>
      </c>
      <c r="U38" s="15">
        <f t="shared" si="33"/>
        <v>88.35</v>
      </c>
      <c r="V38" s="15">
        <f t="shared" si="33"/>
        <v>89.35</v>
      </c>
      <c r="W38" s="15">
        <f t="shared" si="33"/>
        <v>90.3</v>
      </c>
      <c r="X38" s="15">
        <f t="shared" si="33"/>
        <v>91.25</v>
      </c>
      <c r="Y38" s="15">
        <f t="shared" si="33"/>
        <v>92.25</v>
      </c>
      <c r="Z38" s="15">
        <f t="shared" si="33"/>
        <v>93.2</v>
      </c>
      <c r="AA38" s="15">
        <f t="shared" si="33"/>
        <v>94.15</v>
      </c>
      <c r="AB38" s="15">
        <f t="shared" si="33"/>
        <v>95.1</v>
      </c>
      <c r="AC38" s="15">
        <f t="shared" si="33"/>
        <v>96.1</v>
      </c>
      <c r="AD38" s="53">
        <f t="shared" si="33"/>
        <v>97.05</v>
      </c>
    </row>
    <row r="39" spans="1:30" s="7" customFormat="1" ht="15" customHeight="1" x14ac:dyDescent="0.2">
      <c r="A39" s="13" t="s">
        <v>4</v>
      </c>
      <c r="B39" s="60" t="s">
        <v>49</v>
      </c>
      <c r="C39" s="14">
        <v>30</v>
      </c>
      <c r="D39" s="14"/>
      <c r="E39" s="15">
        <f t="shared" ref="E39:O39" si="34">TRUNC((E36)/($C$39*$J$12)*20+0.5)/20</f>
        <v>64.25</v>
      </c>
      <c r="F39" s="15">
        <f t="shared" si="34"/>
        <v>65.5</v>
      </c>
      <c r="G39" s="15">
        <f t="shared" si="34"/>
        <v>66.8</v>
      </c>
      <c r="H39" s="15">
        <f t="shared" si="34"/>
        <v>68.099999999999994</v>
      </c>
      <c r="I39" s="15">
        <f t="shared" si="34"/>
        <v>69.400000000000006</v>
      </c>
      <c r="J39" s="15">
        <f t="shared" si="34"/>
        <v>70.55</v>
      </c>
      <c r="K39" s="15">
        <f t="shared" si="34"/>
        <v>71.7</v>
      </c>
      <c r="L39" s="15">
        <f t="shared" si="34"/>
        <v>72.849999999999994</v>
      </c>
      <c r="M39" s="15">
        <f t="shared" si="34"/>
        <v>74</v>
      </c>
      <c r="N39" s="15">
        <f t="shared" si="34"/>
        <v>75.150000000000006</v>
      </c>
      <c r="O39" s="15">
        <f t="shared" si="34"/>
        <v>76.3</v>
      </c>
      <c r="P39" s="15">
        <f t="shared" ref="P39:AD39" si="35">TRUNC((P36)/($C$39*$J$12)*20+0.5)/20</f>
        <v>77.349999999999994</v>
      </c>
      <c r="Q39" s="15">
        <f t="shared" si="35"/>
        <v>78.349999999999994</v>
      </c>
      <c r="R39" s="15">
        <f t="shared" si="35"/>
        <v>79.400000000000006</v>
      </c>
      <c r="S39" s="15">
        <f t="shared" si="35"/>
        <v>80.45</v>
      </c>
      <c r="T39" s="15">
        <f t="shared" si="35"/>
        <v>81.45</v>
      </c>
      <c r="U39" s="15">
        <f t="shared" si="35"/>
        <v>82.5</v>
      </c>
      <c r="V39" s="15">
        <f t="shared" si="35"/>
        <v>83.4</v>
      </c>
      <c r="W39" s="15">
        <f t="shared" si="35"/>
        <v>84.3</v>
      </c>
      <c r="X39" s="15">
        <f t="shared" si="35"/>
        <v>85.2</v>
      </c>
      <c r="Y39" s="15">
        <f t="shared" si="35"/>
        <v>86.1</v>
      </c>
      <c r="Z39" s="15">
        <f t="shared" si="35"/>
        <v>87</v>
      </c>
      <c r="AA39" s="15">
        <f t="shared" si="35"/>
        <v>87.9</v>
      </c>
      <c r="AB39" s="15">
        <f t="shared" si="35"/>
        <v>88.8</v>
      </c>
      <c r="AC39" s="15">
        <f t="shared" si="35"/>
        <v>89.7</v>
      </c>
      <c r="AD39" s="53">
        <f t="shared" si="35"/>
        <v>90.6</v>
      </c>
    </row>
    <row r="40" spans="1:30" s="3" customFormat="1" ht="15" customHeight="1" x14ac:dyDescent="0.2">
      <c r="A40" s="13" t="s">
        <v>4</v>
      </c>
      <c r="B40" s="60" t="s">
        <v>49</v>
      </c>
      <c r="C40" s="14">
        <v>50</v>
      </c>
      <c r="D40" s="14"/>
      <c r="E40" s="15">
        <f t="shared" ref="E40:O40" si="36">TRUNC((E36)/($C$40*$J$12)*20+0.5)/20</f>
        <v>38.549999999999997</v>
      </c>
      <c r="F40" s="15">
        <f t="shared" si="36"/>
        <v>39.299999999999997</v>
      </c>
      <c r="G40" s="15">
        <f t="shared" si="36"/>
        <v>40.1</v>
      </c>
      <c r="H40" s="15">
        <f t="shared" si="36"/>
        <v>40.85</v>
      </c>
      <c r="I40" s="15">
        <f t="shared" si="36"/>
        <v>41.65</v>
      </c>
      <c r="J40" s="15">
        <f t="shared" si="36"/>
        <v>42.3</v>
      </c>
      <c r="K40" s="15">
        <f t="shared" si="36"/>
        <v>43</v>
      </c>
      <c r="L40" s="15">
        <f t="shared" si="36"/>
        <v>43.7</v>
      </c>
      <c r="M40" s="15">
        <f t="shared" si="36"/>
        <v>44.4</v>
      </c>
      <c r="N40" s="15">
        <f t="shared" si="36"/>
        <v>45.1</v>
      </c>
      <c r="O40" s="15">
        <f t="shared" si="36"/>
        <v>45.8</v>
      </c>
      <c r="P40" s="15">
        <f t="shared" ref="P40:AD40" si="37">TRUNC((P36)/($C$40*$J$12)*20+0.5)/20</f>
        <v>46.4</v>
      </c>
      <c r="Q40" s="15">
        <f t="shared" si="37"/>
        <v>47</v>
      </c>
      <c r="R40" s="15">
        <f t="shared" si="37"/>
        <v>47.65</v>
      </c>
      <c r="S40" s="15">
        <f t="shared" si="37"/>
        <v>48.25</v>
      </c>
      <c r="T40" s="15">
        <f t="shared" si="37"/>
        <v>48.85</v>
      </c>
      <c r="U40" s="15">
        <f t="shared" si="37"/>
        <v>49.5</v>
      </c>
      <c r="V40" s="15">
        <f t="shared" si="37"/>
        <v>50.05</v>
      </c>
      <c r="W40" s="15">
        <f t="shared" si="37"/>
        <v>50.55</v>
      </c>
      <c r="X40" s="15">
        <f t="shared" si="37"/>
        <v>51.1</v>
      </c>
      <c r="Y40" s="15">
        <f t="shared" si="37"/>
        <v>51.65</v>
      </c>
      <c r="Z40" s="15">
        <f t="shared" si="37"/>
        <v>52.2</v>
      </c>
      <c r="AA40" s="15">
        <f t="shared" si="37"/>
        <v>52.75</v>
      </c>
      <c r="AB40" s="15">
        <f t="shared" si="37"/>
        <v>53.25</v>
      </c>
      <c r="AC40" s="15">
        <f t="shared" si="37"/>
        <v>53.8</v>
      </c>
      <c r="AD40" s="53">
        <f t="shared" si="37"/>
        <v>54.35</v>
      </c>
    </row>
    <row r="41" spans="1:30" s="3" customFormat="1" ht="15" hidden="1" customHeight="1" x14ac:dyDescent="0.2">
      <c r="A41" s="8" t="s">
        <v>59</v>
      </c>
      <c r="B41" s="62"/>
      <c r="C41" s="9"/>
      <c r="D41" s="9"/>
      <c r="E41" s="10">
        <f>'- 0 %'!E41*0.85</f>
        <v>73499.032500000001</v>
      </c>
      <c r="F41" s="10">
        <f>'- 0 %'!F41*0.85</f>
        <v>74968.9375</v>
      </c>
      <c r="G41" s="10">
        <f>'- 0 %'!G41*0.85</f>
        <v>76439.39499999999</v>
      </c>
      <c r="H41" s="10">
        <f>'- 0 %'!H41*0.85</f>
        <v>77909.3</v>
      </c>
      <c r="I41" s="10">
        <f>'- 0 %'!I41*0.85</f>
        <v>79379.205000000002</v>
      </c>
      <c r="J41" s="10">
        <f>'- 0 %'!J41*0.85</f>
        <v>80702.06</v>
      </c>
      <c r="K41" s="10">
        <f>'- 0 %'!K41*0.85</f>
        <v>82024.914999999994</v>
      </c>
      <c r="L41" s="10">
        <f>'- 0 %'!L41*0.85</f>
        <v>83348.322500000009</v>
      </c>
      <c r="M41" s="10">
        <f>'- 0 %'!M41*0.85</f>
        <v>84671.177499999991</v>
      </c>
      <c r="N41" s="10">
        <f>'- 0 %'!N41*0.85</f>
        <v>85994.032500000001</v>
      </c>
      <c r="O41" s="10">
        <f>'- 0 %'!O41*0.85</f>
        <v>87316.887499999997</v>
      </c>
      <c r="P41" s="10">
        <f>'- 0 %'!P41*0.85</f>
        <v>88493.287499999991</v>
      </c>
      <c r="Q41" s="10">
        <f>'- 0 %'!Q41*0.85</f>
        <v>89669.092499999999</v>
      </c>
      <c r="R41" s="10">
        <f>'- 0 %'!R41*0.85</f>
        <v>90844.897500000006</v>
      </c>
      <c r="S41" s="10">
        <f>'- 0 %'!S41*0.85</f>
        <v>92021.255000000005</v>
      </c>
      <c r="T41" s="10">
        <f>'- 0 %'!T41*0.85</f>
        <v>93197.06</v>
      </c>
      <c r="U41" s="10">
        <f>'- 0 %'!U41*0.85</f>
        <v>94372.864999999991</v>
      </c>
      <c r="V41" s="10">
        <f>'- 0 %'!V41*0.85</f>
        <v>95402.214999999997</v>
      </c>
      <c r="W41" s="10">
        <f>'- 0 %'!W41*0.85</f>
        <v>96430.97</v>
      </c>
      <c r="X41" s="10">
        <f>'- 0 %'!X41*0.85</f>
        <v>97459.724999999991</v>
      </c>
      <c r="Y41" s="10">
        <f>'- 0 %'!Y41*0.85</f>
        <v>98489.074999999997</v>
      </c>
      <c r="Z41" s="10">
        <f>'- 0 %'!Z41*0.85</f>
        <v>99517.83</v>
      </c>
      <c r="AA41" s="10">
        <f>'- 0 %'!AA41*0.85</f>
        <v>100547.1375</v>
      </c>
      <c r="AB41" s="10">
        <f>'- 0 %'!AB41*0.85</f>
        <v>101575.8925</v>
      </c>
      <c r="AC41" s="10">
        <f>'- 0 %'!AC41*0.85</f>
        <v>102604.68999999999</v>
      </c>
      <c r="AD41" s="54">
        <f>'- 0 %'!AD41*0.85</f>
        <v>103633.9975</v>
      </c>
    </row>
    <row r="42" spans="1:30" s="7" customFormat="1" ht="15" customHeight="1" x14ac:dyDescent="0.2">
      <c r="A42" s="13" t="s">
        <v>5</v>
      </c>
      <c r="B42" s="60" t="s">
        <v>48</v>
      </c>
      <c r="C42" s="14">
        <v>28</v>
      </c>
      <c r="D42" s="14"/>
      <c r="E42" s="15">
        <f t="shared" ref="E42:O42" si="38">TRUNC((E41)/($C$42*$J$12)*20+0.5)/20</f>
        <v>67.3</v>
      </c>
      <c r="F42" s="15">
        <f t="shared" si="38"/>
        <v>68.650000000000006</v>
      </c>
      <c r="G42" s="15">
        <f t="shared" si="38"/>
        <v>70</v>
      </c>
      <c r="H42" s="15">
        <f t="shared" si="38"/>
        <v>71.349999999999994</v>
      </c>
      <c r="I42" s="15">
        <f t="shared" si="38"/>
        <v>72.7</v>
      </c>
      <c r="J42" s="15">
        <f t="shared" si="38"/>
        <v>73.900000000000006</v>
      </c>
      <c r="K42" s="15">
        <f t="shared" si="38"/>
        <v>75.099999999999994</v>
      </c>
      <c r="L42" s="15">
        <f t="shared" si="38"/>
        <v>76.349999999999994</v>
      </c>
      <c r="M42" s="15">
        <f t="shared" si="38"/>
        <v>77.55</v>
      </c>
      <c r="N42" s="15">
        <f t="shared" si="38"/>
        <v>78.75</v>
      </c>
      <c r="O42" s="15">
        <f t="shared" si="38"/>
        <v>79.95</v>
      </c>
      <c r="P42" s="15">
        <f t="shared" ref="P42:AD42" si="39">TRUNC((P41)/($C$42*$J$12)*20+0.5)/20</f>
        <v>81.05</v>
      </c>
      <c r="Q42" s="15">
        <f t="shared" si="39"/>
        <v>82.1</v>
      </c>
      <c r="R42" s="15">
        <f t="shared" si="39"/>
        <v>83.2</v>
      </c>
      <c r="S42" s="15">
        <f t="shared" si="39"/>
        <v>84.25</v>
      </c>
      <c r="T42" s="15">
        <f t="shared" si="39"/>
        <v>85.35</v>
      </c>
      <c r="U42" s="15">
        <f t="shared" si="39"/>
        <v>86.4</v>
      </c>
      <c r="V42" s="15">
        <f t="shared" si="39"/>
        <v>87.35</v>
      </c>
      <c r="W42" s="15">
        <f t="shared" si="39"/>
        <v>88.3</v>
      </c>
      <c r="X42" s="15">
        <f t="shared" si="39"/>
        <v>89.25</v>
      </c>
      <c r="Y42" s="15">
        <f t="shared" si="39"/>
        <v>90.2</v>
      </c>
      <c r="Z42" s="15">
        <f t="shared" si="39"/>
        <v>91.15</v>
      </c>
      <c r="AA42" s="15">
        <f t="shared" si="39"/>
        <v>92.1</v>
      </c>
      <c r="AB42" s="15">
        <f t="shared" si="39"/>
        <v>93</v>
      </c>
      <c r="AC42" s="15">
        <f t="shared" si="39"/>
        <v>93.95</v>
      </c>
      <c r="AD42" s="53">
        <f t="shared" si="39"/>
        <v>94.9</v>
      </c>
    </row>
    <row r="43" spans="1:30" s="7" customFormat="1" ht="15" customHeight="1" x14ac:dyDescent="0.2">
      <c r="A43" s="13" t="s">
        <v>5</v>
      </c>
      <c r="B43" s="60" t="s">
        <v>48</v>
      </c>
      <c r="C43" s="14">
        <v>30</v>
      </c>
      <c r="D43" s="14"/>
      <c r="E43" s="15">
        <f t="shared" ref="E43:O43" si="40">TRUNC((E41)/($C$43*$J$12)*20+0.5)/20</f>
        <v>62.8</v>
      </c>
      <c r="F43" s="15">
        <f t="shared" si="40"/>
        <v>64.099999999999994</v>
      </c>
      <c r="G43" s="15">
        <f t="shared" si="40"/>
        <v>65.349999999999994</v>
      </c>
      <c r="H43" s="15">
        <f t="shared" si="40"/>
        <v>66.599999999999994</v>
      </c>
      <c r="I43" s="15">
        <f t="shared" si="40"/>
        <v>67.849999999999994</v>
      </c>
      <c r="J43" s="15">
        <f t="shared" si="40"/>
        <v>69</v>
      </c>
      <c r="K43" s="15">
        <f t="shared" si="40"/>
        <v>70.099999999999994</v>
      </c>
      <c r="L43" s="15">
        <f t="shared" si="40"/>
        <v>71.25</v>
      </c>
      <c r="M43" s="15">
        <f t="shared" si="40"/>
        <v>72.349999999999994</v>
      </c>
      <c r="N43" s="15">
        <f t="shared" si="40"/>
        <v>73.5</v>
      </c>
      <c r="O43" s="15">
        <f t="shared" si="40"/>
        <v>74.650000000000006</v>
      </c>
      <c r="P43" s="15">
        <f t="shared" ref="P43:AD43" si="41">TRUNC((P41)/($C$43*$J$12)*20+0.5)/20</f>
        <v>75.650000000000006</v>
      </c>
      <c r="Q43" s="15">
        <f t="shared" si="41"/>
        <v>76.650000000000006</v>
      </c>
      <c r="R43" s="15">
        <f t="shared" si="41"/>
        <v>77.650000000000006</v>
      </c>
      <c r="S43" s="15">
        <f t="shared" si="41"/>
        <v>78.650000000000006</v>
      </c>
      <c r="T43" s="15">
        <f t="shared" si="41"/>
        <v>79.650000000000006</v>
      </c>
      <c r="U43" s="15">
        <f t="shared" si="41"/>
        <v>80.650000000000006</v>
      </c>
      <c r="V43" s="15">
        <f t="shared" si="41"/>
        <v>81.55</v>
      </c>
      <c r="W43" s="15">
        <f t="shared" si="41"/>
        <v>82.4</v>
      </c>
      <c r="X43" s="15">
        <f t="shared" si="41"/>
        <v>83.3</v>
      </c>
      <c r="Y43" s="15">
        <f t="shared" si="41"/>
        <v>84.2</v>
      </c>
      <c r="Z43" s="15">
        <f t="shared" si="41"/>
        <v>85.05</v>
      </c>
      <c r="AA43" s="15">
        <f t="shared" si="41"/>
        <v>85.95</v>
      </c>
      <c r="AB43" s="15">
        <f t="shared" si="41"/>
        <v>86.8</v>
      </c>
      <c r="AC43" s="15">
        <f t="shared" si="41"/>
        <v>87.7</v>
      </c>
      <c r="AD43" s="53">
        <f t="shared" si="41"/>
        <v>88.6</v>
      </c>
    </row>
    <row r="44" spans="1:30" s="3" customFormat="1" ht="15" customHeight="1" x14ac:dyDescent="0.2">
      <c r="A44" s="13" t="s">
        <v>5</v>
      </c>
      <c r="B44" s="60" t="s">
        <v>48</v>
      </c>
      <c r="C44" s="14">
        <v>50</v>
      </c>
      <c r="D44" s="14"/>
      <c r="E44" s="15">
        <f t="shared" ref="E44:O44" si="42">TRUNC((E41)/($C$44*$J$12)*20+0.5)/20</f>
        <v>37.700000000000003</v>
      </c>
      <c r="F44" s="15">
        <f t="shared" si="42"/>
        <v>38.450000000000003</v>
      </c>
      <c r="G44" s="15">
        <f t="shared" si="42"/>
        <v>39.200000000000003</v>
      </c>
      <c r="H44" s="15">
        <f t="shared" si="42"/>
        <v>39.950000000000003</v>
      </c>
      <c r="I44" s="15">
        <f t="shared" si="42"/>
        <v>40.700000000000003</v>
      </c>
      <c r="J44" s="15">
        <f t="shared" si="42"/>
        <v>41.4</v>
      </c>
      <c r="K44" s="15">
        <f t="shared" si="42"/>
        <v>42.05</v>
      </c>
      <c r="L44" s="15">
        <f t="shared" si="42"/>
        <v>42.75</v>
      </c>
      <c r="M44" s="15">
        <f t="shared" si="42"/>
        <v>43.4</v>
      </c>
      <c r="N44" s="15">
        <f t="shared" si="42"/>
        <v>44.1</v>
      </c>
      <c r="O44" s="15">
        <f t="shared" si="42"/>
        <v>44.8</v>
      </c>
      <c r="P44" s="15">
        <f t="shared" ref="P44:AD44" si="43">TRUNC((P41)/($C$44*$J$12)*20+0.5)/20</f>
        <v>45.4</v>
      </c>
      <c r="Q44" s="15">
        <f t="shared" si="43"/>
        <v>46</v>
      </c>
      <c r="R44" s="15">
        <f t="shared" si="43"/>
        <v>46.6</v>
      </c>
      <c r="S44" s="15">
        <f t="shared" si="43"/>
        <v>47.2</v>
      </c>
      <c r="T44" s="15">
        <f t="shared" si="43"/>
        <v>47.8</v>
      </c>
      <c r="U44" s="15">
        <f t="shared" si="43"/>
        <v>48.4</v>
      </c>
      <c r="V44" s="15">
        <f t="shared" si="43"/>
        <v>48.9</v>
      </c>
      <c r="W44" s="15">
        <f t="shared" si="43"/>
        <v>49.45</v>
      </c>
      <c r="X44" s="15">
        <f t="shared" si="43"/>
        <v>50</v>
      </c>
      <c r="Y44" s="15">
        <f t="shared" si="43"/>
        <v>50.5</v>
      </c>
      <c r="Z44" s="15">
        <f t="shared" si="43"/>
        <v>51.05</v>
      </c>
      <c r="AA44" s="15">
        <f t="shared" si="43"/>
        <v>51.55</v>
      </c>
      <c r="AB44" s="15">
        <f t="shared" si="43"/>
        <v>52.1</v>
      </c>
      <c r="AC44" s="15">
        <f t="shared" si="43"/>
        <v>52.6</v>
      </c>
      <c r="AD44" s="53">
        <f t="shared" si="43"/>
        <v>53.15</v>
      </c>
    </row>
    <row r="45" spans="1:30" s="3" customFormat="1" ht="15" hidden="1" customHeight="1" x14ac:dyDescent="0.2">
      <c r="A45" s="8" t="s">
        <v>60</v>
      </c>
      <c r="B45" s="62"/>
      <c r="C45" s="9"/>
      <c r="D45" s="9"/>
      <c r="E45" s="10">
        <f>'- 0 %'!E45*0.85</f>
        <v>71838.599999999991</v>
      </c>
      <c r="F45" s="10">
        <f>'- 0 %'!F45*0.85</f>
        <v>73274.887499999997</v>
      </c>
      <c r="G45" s="10">
        <f>'- 0 %'!G45*0.85</f>
        <v>74711.76999999999</v>
      </c>
      <c r="H45" s="10">
        <f>'- 0 %'!H45*0.85</f>
        <v>76148.61</v>
      </c>
      <c r="I45" s="10">
        <f>'- 0 %'!I45*0.85</f>
        <v>77585.492500000008</v>
      </c>
      <c r="J45" s="10">
        <f>'- 0 %'!J45*0.85</f>
        <v>78878.597500000003</v>
      </c>
      <c r="K45" s="10">
        <f>'- 0 %'!K45*0.85</f>
        <v>80171.702499999999</v>
      </c>
      <c r="L45" s="10">
        <f>'- 0 %'!L45*0.85</f>
        <v>81464.807499999995</v>
      </c>
      <c r="M45" s="10">
        <f>'- 0 %'!M45*0.85</f>
        <v>82757.955000000002</v>
      </c>
      <c r="N45" s="10">
        <f>'- 0 %'!N45*0.85</f>
        <v>84051.06</v>
      </c>
      <c r="O45" s="10">
        <f>'- 0 %'!O45*0.85</f>
        <v>85344.164999999994</v>
      </c>
      <c r="P45" s="10">
        <f>'- 0 %'!P45*0.85</f>
        <v>86493.577499999999</v>
      </c>
      <c r="Q45" s="10">
        <f>'- 0 %'!Q45*0.85</f>
        <v>87642.947500000009</v>
      </c>
      <c r="R45" s="10">
        <f>'- 0 %'!R45*0.85</f>
        <v>88792.317500000005</v>
      </c>
      <c r="S45" s="10">
        <f>'- 0 %'!S45*0.85</f>
        <v>89941.6875</v>
      </c>
      <c r="T45" s="10">
        <f>'- 0 %'!T45*0.85</f>
        <v>91091.057499999995</v>
      </c>
      <c r="U45" s="10">
        <f>'- 0 %'!U45*0.85</f>
        <v>92240.47</v>
      </c>
      <c r="V45" s="10">
        <f>'- 0 %'!V45*0.85</f>
        <v>93246.104999999996</v>
      </c>
      <c r="W45" s="10">
        <f>'- 0 %'!W45*0.85</f>
        <v>94251.739999999991</v>
      </c>
      <c r="X45" s="10">
        <f>'- 0 %'!X45*0.85</f>
        <v>95257.927499999991</v>
      </c>
      <c r="Y45" s="10">
        <f>'- 0 %'!Y45*0.85</f>
        <v>96263.5625</v>
      </c>
      <c r="Z45" s="10">
        <f>'- 0 %'!Z45*0.85</f>
        <v>97269.197500000009</v>
      </c>
      <c r="AA45" s="10">
        <f>'- 0 %'!AA45*0.85</f>
        <v>98274.83249999999</v>
      </c>
      <c r="AB45" s="10">
        <f>'- 0 %'!AB45*0.85</f>
        <v>99280.467499999999</v>
      </c>
      <c r="AC45" s="54">
        <f>'- 0 %'!AC45*0.85</f>
        <v>100286.655</v>
      </c>
      <c r="AD45" s="54">
        <f>'- 0 %'!AD45*0.85</f>
        <v>101292.29</v>
      </c>
    </row>
    <row r="46" spans="1:30" s="3" customFormat="1" ht="15" customHeight="1" x14ac:dyDescent="0.2">
      <c r="A46" s="13" t="s">
        <v>6</v>
      </c>
      <c r="B46" s="60" t="s">
        <v>47</v>
      </c>
      <c r="C46" s="14">
        <v>24</v>
      </c>
      <c r="D46" s="14"/>
      <c r="E46" s="15">
        <f t="shared" ref="E46:O46" si="44">TRUNC((E45)/($C$46*$J$12)*20+0.5)/20</f>
        <v>76.75</v>
      </c>
      <c r="F46" s="15">
        <f t="shared" si="44"/>
        <v>78.3</v>
      </c>
      <c r="G46" s="15">
        <f t="shared" si="44"/>
        <v>79.8</v>
      </c>
      <c r="H46" s="15">
        <f t="shared" si="44"/>
        <v>81.349999999999994</v>
      </c>
      <c r="I46" s="15">
        <f t="shared" si="44"/>
        <v>82.9</v>
      </c>
      <c r="J46" s="15">
        <f t="shared" si="44"/>
        <v>84.25</v>
      </c>
      <c r="K46" s="15">
        <f t="shared" si="44"/>
        <v>85.65</v>
      </c>
      <c r="L46" s="15">
        <f t="shared" si="44"/>
        <v>87.05</v>
      </c>
      <c r="M46" s="15">
        <f t="shared" si="44"/>
        <v>88.4</v>
      </c>
      <c r="N46" s="15">
        <f t="shared" si="44"/>
        <v>89.8</v>
      </c>
      <c r="O46" s="15">
        <f t="shared" si="44"/>
        <v>91.2</v>
      </c>
      <c r="P46" s="15">
        <f t="shared" ref="P46:AD46" si="45">TRUNC((P45)/($C$46*$J$12)*20+0.5)/20</f>
        <v>92.4</v>
      </c>
      <c r="Q46" s="15">
        <f t="shared" si="45"/>
        <v>93.65</v>
      </c>
      <c r="R46" s="15">
        <f t="shared" si="45"/>
        <v>94.85</v>
      </c>
      <c r="S46" s="15">
        <f t="shared" si="45"/>
        <v>96.1</v>
      </c>
      <c r="T46" s="15">
        <f t="shared" si="45"/>
        <v>97.3</v>
      </c>
      <c r="U46" s="15">
        <f t="shared" si="45"/>
        <v>98.55</v>
      </c>
      <c r="V46" s="15">
        <f t="shared" si="45"/>
        <v>99.6</v>
      </c>
      <c r="W46" s="15">
        <f t="shared" si="45"/>
        <v>100.7</v>
      </c>
      <c r="X46" s="15">
        <f t="shared" si="45"/>
        <v>101.75</v>
      </c>
      <c r="Y46" s="15">
        <f t="shared" si="45"/>
        <v>102.85</v>
      </c>
      <c r="Z46" s="15">
        <f t="shared" si="45"/>
        <v>103.9</v>
      </c>
      <c r="AA46" s="15">
        <f t="shared" si="45"/>
        <v>105</v>
      </c>
      <c r="AB46" s="15">
        <f t="shared" si="45"/>
        <v>106.05</v>
      </c>
      <c r="AC46" s="53">
        <f t="shared" si="45"/>
        <v>107.15</v>
      </c>
      <c r="AD46" s="53">
        <f t="shared" si="45"/>
        <v>108.2</v>
      </c>
    </row>
    <row r="47" spans="1:30" s="7" customFormat="1" ht="15" customHeight="1" x14ac:dyDescent="0.2">
      <c r="A47" s="13" t="s">
        <v>6</v>
      </c>
      <c r="B47" s="60" t="s">
        <v>47</v>
      </c>
      <c r="C47" s="14">
        <v>28</v>
      </c>
      <c r="D47" s="14"/>
      <c r="E47" s="15">
        <f t="shared" ref="E47:O47" si="46">TRUNC((E45)/($C$47*$J$12)*20+0.5)/20</f>
        <v>65.8</v>
      </c>
      <c r="F47" s="15">
        <f t="shared" si="46"/>
        <v>67.099999999999994</v>
      </c>
      <c r="G47" s="15">
        <f t="shared" si="46"/>
        <v>68.400000000000006</v>
      </c>
      <c r="H47" s="15">
        <f t="shared" si="46"/>
        <v>69.75</v>
      </c>
      <c r="I47" s="15">
        <f t="shared" si="46"/>
        <v>71.05</v>
      </c>
      <c r="J47" s="15">
        <f t="shared" si="46"/>
        <v>72.25</v>
      </c>
      <c r="K47" s="15">
        <f t="shared" si="46"/>
        <v>73.400000000000006</v>
      </c>
      <c r="L47" s="15">
        <f t="shared" si="46"/>
        <v>74.599999999999994</v>
      </c>
      <c r="M47" s="15">
        <f t="shared" si="46"/>
        <v>75.8</v>
      </c>
      <c r="N47" s="15">
        <f t="shared" si="46"/>
        <v>76.95</v>
      </c>
      <c r="O47" s="15">
        <f t="shared" si="46"/>
        <v>78.150000000000006</v>
      </c>
      <c r="P47" s="15">
        <f t="shared" ref="P47:AD47" si="47">TRUNC((P45)/($C$47*$J$12)*20+0.5)/20</f>
        <v>79.2</v>
      </c>
      <c r="Q47" s="15">
        <f t="shared" si="47"/>
        <v>80.25</v>
      </c>
      <c r="R47" s="15">
        <f t="shared" si="47"/>
        <v>81.3</v>
      </c>
      <c r="S47" s="15">
        <f t="shared" si="47"/>
        <v>82.35</v>
      </c>
      <c r="T47" s="15">
        <f t="shared" si="47"/>
        <v>83.4</v>
      </c>
      <c r="U47" s="15">
        <f t="shared" si="47"/>
        <v>84.45</v>
      </c>
      <c r="V47" s="15">
        <f t="shared" si="47"/>
        <v>85.4</v>
      </c>
      <c r="W47" s="15">
        <f t="shared" si="47"/>
        <v>86.3</v>
      </c>
      <c r="X47" s="15">
        <f t="shared" si="47"/>
        <v>87.25</v>
      </c>
      <c r="Y47" s="15">
        <f t="shared" si="47"/>
        <v>88.15</v>
      </c>
      <c r="Z47" s="15">
        <f t="shared" si="47"/>
        <v>89.05</v>
      </c>
      <c r="AA47" s="15">
        <f t="shared" si="47"/>
        <v>90</v>
      </c>
      <c r="AB47" s="15">
        <f t="shared" si="47"/>
        <v>90.9</v>
      </c>
      <c r="AC47" s="53">
        <f t="shared" si="47"/>
        <v>91.85</v>
      </c>
      <c r="AD47" s="53">
        <f t="shared" si="47"/>
        <v>92.75</v>
      </c>
    </row>
    <row r="48" spans="1:30" s="7" customFormat="1" ht="15" customHeight="1" x14ac:dyDescent="0.2">
      <c r="A48" s="13" t="s">
        <v>6</v>
      </c>
      <c r="B48" s="60" t="s">
        <v>47</v>
      </c>
      <c r="C48" s="14">
        <v>30</v>
      </c>
      <c r="D48" s="14"/>
      <c r="E48" s="15">
        <f>TRUNC((E45)/($C$48*$J$12)*20+0.5)/20</f>
        <v>61.4</v>
      </c>
      <c r="F48" s="15">
        <f t="shared" ref="F48:O48" si="48">TRUNC((F45)/($C$48*$J$12)*20+0.5)/20</f>
        <v>62.65</v>
      </c>
      <c r="G48" s="15">
        <f t="shared" si="48"/>
        <v>63.85</v>
      </c>
      <c r="H48" s="15">
        <f t="shared" si="48"/>
        <v>65.099999999999994</v>
      </c>
      <c r="I48" s="15">
        <f t="shared" si="48"/>
        <v>66.3</v>
      </c>
      <c r="J48" s="15">
        <f t="shared" si="48"/>
        <v>67.400000000000006</v>
      </c>
      <c r="K48" s="15">
        <f t="shared" si="48"/>
        <v>68.5</v>
      </c>
      <c r="L48" s="15">
        <f t="shared" si="48"/>
        <v>69.650000000000006</v>
      </c>
      <c r="M48" s="15">
        <f t="shared" si="48"/>
        <v>70.75</v>
      </c>
      <c r="N48" s="15">
        <f t="shared" si="48"/>
        <v>71.849999999999994</v>
      </c>
      <c r="O48" s="15">
        <f t="shared" si="48"/>
        <v>72.95</v>
      </c>
      <c r="P48" s="15">
        <f t="shared" ref="P48:AD48" si="49">TRUNC((P45)/($C$48*$J$12)*20+0.5)/20</f>
        <v>73.95</v>
      </c>
      <c r="Q48" s="15">
        <f t="shared" si="49"/>
        <v>74.900000000000006</v>
      </c>
      <c r="R48" s="15">
        <f t="shared" si="49"/>
        <v>75.900000000000006</v>
      </c>
      <c r="S48" s="15">
        <f t="shared" si="49"/>
        <v>76.849999999999994</v>
      </c>
      <c r="T48" s="15">
        <f t="shared" si="49"/>
        <v>77.849999999999994</v>
      </c>
      <c r="U48" s="15">
        <f t="shared" si="49"/>
        <v>78.849999999999994</v>
      </c>
      <c r="V48" s="15">
        <f t="shared" si="49"/>
        <v>79.7</v>
      </c>
      <c r="W48" s="15">
        <f t="shared" si="49"/>
        <v>80.55</v>
      </c>
      <c r="X48" s="15">
        <f t="shared" si="49"/>
        <v>81.400000000000006</v>
      </c>
      <c r="Y48" s="15">
        <f t="shared" si="49"/>
        <v>82.3</v>
      </c>
      <c r="Z48" s="15">
        <f t="shared" si="49"/>
        <v>83.15</v>
      </c>
      <c r="AA48" s="15">
        <f t="shared" si="49"/>
        <v>84</v>
      </c>
      <c r="AB48" s="15">
        <f t="shared" si="49"/>
        <v>84.85</v>
      </c>
      <c r="AC48" s="53">
        <f t="shared" si="49"/>
        <v>85.7</v>
      </c>
      <c r="AD48" s="53">
        <f t="shared" si="49"/>
        <v>86.55</v>
      </c>
    </row>
    <row r="49" spans="1:30" s="3" customFormat="1" ht="15" customHeight="1" x14ac:dyDescent="0.2">
      <c r="A49" s="13" t="s">
        <v>6</v>
      </c>
      <c r="B49" s="60" t="s">
        <v>47</v>
      </c>
      <c r="C49" s="14">
        <v>50</v>
      </c>
      <c r="D49" s="14"/>
      <c r="E49" s="15">
        <f t="shared" ref="E49:O49" si="50">TRUNC((E45)/($C$49*$J$12)*20+0.5)/20</f>
        <v>36.85</v>
      </c>
      <c r="F49" s="15">
        <f t="shared" si="50"/>
        <v>37.6</v>
      </c>
      <c r="G49" s="15">
        <f t="shared" si="50"/>
        <v>38.299999999999997</v>
      </c>
      <c r="H49" s="15">
        <f t="shared" si="50"/>
        <v>39.049999999999997</v>
      </c>
      <c r="I49" s="15">
        <f t="shared" si="50"/>
        <v>39.799999999999997</v>
      </c>
      <c r="J49" s="15">
        <f t="shared" si="50"/>
        <v>40.450000000000003</v>
      </c>
      <c r="K49" s="15">
        <f t="shared" si="50"/>
        <v>41.1</v>
      </c>
      <c r="L49" s="15">
        <f t="shared" si="50"/>
        <v>41.8</v>
      </c>
      <c r="M49" s="15">
        <f t="shared" si="50"/>
        <v>42.45</v>
      </c>
      <c r="N49" s="15">
        <f t="shared" si="50"/>
        <v>43.1</v>
      </c>
      <c r="O49" s="15">
        <f t="shared" si="50"/>
        <v>43.75</v>
      </c>
      <c r="P49" s="15">
        <f t="shared" ref="P49:AD49" si="51">TRUNC((P45)/($C$49*$J$12)*20+0.5)/20</f>
        <v>44.35</v>
      </c>
      <c r="Q49" s="15">
        <f t="shared" si="51"/>
        <v>44.95</v>
      </c>
      <c r="R49" s="15">
        <f t="shared" si="51"/>
        <v>45.55</v>
      </c>
      <c r="S49" s="15">
        <f t="shared" si="51"/>
        <v>46.1</v>
      </c>
      <c r="T49" s="15">
        <f t="shared" si="51"/>
        <v>46.7</v>
      </c>
      <c r="U49" s="15">
        <f t="shared" si="51"/>
        <v>47.3</v>
      </c>
      <c r="V49" s="15">
        <f t="shared" si="51"/>
        <v>47.8</v>
      </c>
      <c r="W49" s="15">
        <f t="shared" si="51"/>
        <v>48.35</v>
      </c>
      <c r="X49" s="15">
        <f t="shared" si="51"/>
        <v>48.85</v>
      </c>
      <c r="Y49" s="15">
        <f t="shared" si="51"/>
        <v>49.35</v>
      </c>
      <c r="Z49" s="15">
        <f t="shared" si="51"/>
        <v>49.9</v>
      </c>
      <c r="AA49" s="15">
        <f t="shared" si="51"/>
        <v>50.4</v>
      </c>
      <c r="AB49" s="15">
        <f t="shared" si="51"/>
        <v>50.9</v>
      </c>
      <c r="AC49" s="53">
        <f t="shared" si="51"/>
        <v>51.45</v>
      </c>
      <c r="AD49" s="53">
        <f t="shared" si="51"/>
        <v>51.95</v>
      </c>
    </row>
    <row r="50" spans="1:30" s="3" customFormat="1" ht="15" hidden="1" customHeight="1" x14ac:dyDescent="0.2">
      <c r="A50" s="8" t="s">
        <v>61</v>
      </c>
      <c r="B50" s="62"/>
      <c r="C50" s="9"/>
      <c r="D50" s="9"/>
      <c r="E50" s="10">
        <f>'- 0 %'!E50*0.85</f>
        <v>70177.572500000009</v>
      </c>
      <c r="F50" s="10">
        <f>'- 0 %'!F50*0.85</f>
        <v>71580.837499999994</v>
      </c>
      <c r="G50" s="10">
        <f>'- 0 %'!G50*0.85</f>
        <v>72984.654999999999</v>
      </c>
      <c r="H50" s="10">
        <f>'- 0 %'!H50*0.85</f>
        <v>74387.92</v>
      </c>
      <c r="I50" s="10">
        <f>'- 0 %'!I50*0.85</f>
        <v>75791.737500000003</v>
      </c>
      <c r="J50" s="10">
        <f>'- 0 %'!J50*0.85</f>
        <v>77055.135000000009</v>
      </c>
      <c r="K50" s="10">
        <f>'- 0 %'!K50*0.85</f>
        <v>78317.9375</v>
      </c>
      <c r="L50" s="10">
        <f>'- 0 %'!L50*0.85</f>
        <v>79581.335000000006</v>
      </c>
      <c r="M50" s="10">
        <f>'- 0 %'!M50*0.85</f>
        <v>80844.689999999988</v>
      </c>
      <c r="N50" s="10">
        <f>'- 0 %'!N50*0.85</f>
        <v>82107.535000000003</v>
      </c>
      <c r="O50" s="10">
        <f>'- 0 %'!O50*0.85</f>
        <v>83370.932499999995</v>
      </c>
      <c r="P50" s="10">
        <f>'- 0 %'!P50*0.85</f>
        <v>84493.867499999993</v>
      </c>
      <c r="Q50" s="10">
        <f>'- 0 %'!Q50*0.85</f>
        <v>85616.802499999991</v>
      </c>
      <c r="R50" s="10">
        <f>'- 0 %'!R50*0.85</f>
        <v>86739.184999999998</v>
      </c>
      <c r="S50" s="10">
        <f>'- 0 %'!S50*0.85</f>
        <v>87862.12</v>
      </c>
      <c r="T50" s="10">
        <f>'- 0 %'!T50*0.85</f>
        <v>88985.054999999993</v>
      </c>
      <c r="U50" s="10">
        <f>'- 0 %'!U50*0.85</f>
        <v>90108.032500000001</v>
      </c>
      <c r="V50" s="10">
        <f>'- 0 %'!V50*0.85</f>
        <v>91090.505000000005</v>
      </c>
      <c r="W50" s="10">
        <f>'- 0 %'!W50*0.85</f>
        <v>92073.01999999999</v>
      </c>
      <c r="X50" s="10">
        <f>'- 0 %'!X50*0.85</f>
        <v>93055.535000000003</v>
      </c>
      <c r="Y50" s="10">
        <f>'- 0 %'!Y50*0.85</f>
        <v>94038.05</v>
      </c>
      <c r="Z50" s="10">
        <f>'- 0 %'!Z50*0.85</f>
        <v>95020.564999999988</v>
      </c>
      <c r="AA50" s="10">
        <f>'- 0 %'!AA50*0.85</f>
        <v>96003.037499999991</v>
      </c>
      <c r="AB50" s="10">
        <f>'- 0 %'!AB50*0.85</f>
        <v>96985.552499999991</v>
      </c>
      <c r="AC50" s="54">
        <f>'- 0 %'!AC50*0.85</f>
        <v>97968.067500000005</v>
      </c>
      <c r="AD50" s="54">
        <f>'- 0 %'!AD50*0.85</f>
        <v>98950.58249999999</v>
      </c>
    </row>
    <row r="51" spans="1:30" s="7" customFormat="1" ht="15" customHeight="1" x14ac:dyDescent="0.2">
      <c r="A51" s="13" t="s">
        <v>7</v>
      </c>
      <c r="B51" s="60" t="s">
        <v>46</v>
      </c>
      <c r="C51" s="14">
        <v>28</v>
      </c>
      <c r="D51" s="14"/>
      <c r="E51" s="15">
        <f t="shared" ref="E51:O51" si="52">TRUNC((E50)/($C$51*$J$12)*20+0.5)/20</f>
        <v>64.25</v>
      </c>
      <c r="F51" s="15">
        <f t="shared" si="52"/>
        <v>65.55</v>
      </c>
      <c r="G51" s="15">
        <f t="shared" si="52"/>
        <v>66.849999999999994</v>
      </c>
      <c r="H51" s="15">
        <f t="shared" si="52"/>
        <v>68.099999999999994</v>
      </c>
      <c r="I51" s="15">
        <f t="shared" si="52"/>
        <v>69.400000000000006</v>
      </c>
      <c r="J51" s="15">
        <f t="shared" si="52"/>
        <v>70.55</v>
      </c>
      <c r="K51" s="15">
        <f t="shared" si="52"/>
        <v>71.7</v>
      </c>
      <c r="L51" s="15">
        <f t="shared" si="52"/>
        <v>72.900000000000006</v>
      </c>
      <c r="M51" s="15">
        <f t="shared" si="52"/>
        <v>74.05</v>
      </c>
      <c r="N51" s="15">
        <f t="shared" si="52"/>
        <v>75.2</v>
      </c>
      <c r="O51" s="15">
        <f t="shared" si="52"/>
        <v>76.349999999999994</v>
      </c>
      <c r="P51" s="15">
        <f t="shared" ref="P51:AD51" si="53">TRUNC((P50)/($C$51*$J$12)*20+0.5)/20</f>
        <v>77.400000000000006</v>
      </c>
      <c r="Q51" s="15">
        <f t="shared" si="53"/>
        <v>78.400000000000006</v>
      </c>
      <c r="R51" s="15">
        <f t="shared" si="53"/>
        <v>79.45</v>
      </c>
      <c r="S51" s="15">
        <f t="shared" si="53"/>
        <v>80.45</v>
      </c>
      <c r="T51" s="15">
        <f t="shared" si="53"/>
        <v>81.5</v>
      </c>
      <c r="U51" s="15">
        <f t="shared" si="53"/>
        <v>82.5</v>
      </c>
      <c r="V51" s="15">
        <f t="shared" si="53"/>
        <v>83.4</v>
      </c>
      <c r="W51" s="15">
        <f t="shared" si="53"/>
        <v>84.3</v>
      </c>
      <c r="X51" s="15">
        <f t="shared" si="53"/>
        <v>85.2</v>
      </c>
      <c r="Y51" s="15">
        <f t="shared" si="53"/>
        <v>86.1</v>
      </c>
      <c r="Z51" s="15">
        <f t="shared" si="53"/>
        <v>87</v>
      </c>
      <c r="AA51" s="15">
        <f t="shared" si="53"/>
        <v>87.9</v>
      </c>
      <c r="AB51" s="15">
        <f t="shared" si="53"/>
        <v>88.8</v>
      </c>
      <c r="AC51" s="53">
        <f t="shared" si="53"/>
        <v>89.7</v>
      </c>
      <c r="AD51" s="53">
        <f t="shared" si="53"/>
        <v>90.6</v>
      </c>
    </row>
    <row r="52" spans="1:30" s="7" customFormat="1" ht="15" customHeight="1" x14ac:dyDescent="0.2">
      <c r="A52" s="13" t="s">
        <v>7</v>
      </c>
      <c r="B52" s="60" t="s">
        <v>46</v>
      </c>
      <c r="C52" s="14">
        <v>30</v>
      </c>
      <c r="D52" s="14"/>
      <c r="E52" s="15">
        <f t="shared" ref="E52:O52" si="54">TRUNC((E50)/($C$52*$J$12)*20+0.5)/20</f>
        <v>60</v>
      </c>
      <c r="F52" s="15">
        <f t="shared" si="54"/>
        <v>61.2</v>
      </c>
      <c r="G52" s="15">
        <f t="shared" si="54"/>
        <v>62.4</v>
      </c>
      <c r="H52" s="15">
        <f t="shared" si="54"/>
        <v>63.6</v>
      </c>
      <c r="I52" s="15">
        <f t="shared" si="54"/>
        <v>64.8</v>
      </c>
      <c r="J52" s="15">
        <f t="shared" si="54"/>
        <v>65.849999999999994</v>
      </c>
      <c r="K52" s="15">
        <f t="shared" si="54"/>
        <v>66.95</v>
      </c>
      <c r="L52" s="15">
        <f t="shared" si="54"/>
        <v>68</v>
      </c>
      <c r="M52" s="15">
        <f t="shared" si="54"/>
        <v>69.099999999999994</v>
      </c>
      <c r="N52" s="15">
        <f t="shared" si="54"/>
        <v>70.2</v>
      </c>
      <c r="O52" s="15">
        <f t="shared" si="54"/>
        <v>71.25</v>
      </c>
      <c r="P52" s="15">
        <f t="shared" ref="P52:AD52" si="55">TRUNC((P50)/($C$52*$J$12)*20+0.5)/20</f>
        <v>72.2</v>
      </c>
      <c r="Q52" s="15">
        <f t="shared" si="55"/>
        <v>73.2</v>
      </c>
      <c r="R52" s="15">
        <f t="shared" si="55"/>
        <v>74.150000000000006</v>
      </c>
      <c r="S52" s="15">
        <f t="shared" si="55"/>
        <v>75.099999999999994</v>
      </c>
      <c r="T52" s="15">
        <f t="shared" si="55"/>
        <v>76.05</v>
      </c>
      <c r="U52" s="15">
        <f t="shared" si="55"/>
        <v>77</v>
      </c>
      <c r="V52" s="15">
        <f t="shared" si="55"/>
        <v>77.849999999999994</v>
      </c>
      <c r="W52" s="15">
        <f t="shared" si="55"/>
        <v>78.7</v>
      </c>
      <c r="X52" s="15">
        <f t="shared" si="55"/>
        <v>79.55</v>
      </c>
      <c r="Y52" s="15">
        <f t="shared" si="55"/>
        <v>80.349999999999994</v>
      </c>
      <c r="Z52" s="15">
        <f t="shared" si="55"/>
        <v>81.2</v>
      </c>
      <c r="AA52" s="15">
        <f t="shared" si="55"/>
        <v>82.05</v>
      </c>
      <c r="AB52" s="15">
        <f t="shared" si="55"/>
        <v>82.9</v>
      </c>
      <c r="AC52" s="53">
        <f t="shared" si="55"/>
        <v>83.75</v>
      </c>
      <c r="AD52" s="53">
        <f t="shared" si="55"/>
        <v>84.55</v>
      </c>
    </row>
    <row r="53" spans="1:30" s="3" customFormat="1" ht="15" hidden="1" customHeight="1" x14ac:dyDescent="0.2">
      <c r="A53" s="8" t="s">
        <v>62</v>
      </c>
      <c r="B53" s="62"/>
      <c r="C53" s="9"/>
      <c r="D53" s="9"/>
      <c r="E53" s="10">
        <f>'- 0 %'!E53*0.85</f>
        <v>68516.587499999994</v>
      </c>
      <c r="F53" s="10">
        <f>'- 0 %'!F53*0.85</f>
        <v>69886.787499999991</v>
      </c>
      <c r="G53" s="10">
        <f>'- 0 %'!G53*0.85</f>
        <v>71257.58249999999</v>
      </c>
      <c r="H53" s="10">
        <f>'- 0 %'!H53*0.85</f>
        <v>72627.782500000001</v>
      </c>
      <c r="I53" s="10">
        <f>'- 0 %'!I53*0.85</f>
        <v>73997.982499999998</v>
      </c>
      <c r="J53" s="10">
        <f>'- 0 %'!J53*0.85</f>
        <v>75231.077499999999</v>
      </c>
      <c r="K53" s="10">
        <f>'- 0 %'!K53*0.85</f>
        <v>76464.724999999991</v>
      </c>
      <c r="L53" s="10">
        <f>'- 0 %'!L53*0.85</f>
        <v>77697.819999999992</v>
      </c>
      <c r="M53" s="10">
        <f>'- 0 %'!M53*0.85</f>
        <v>78931.467499999999</v>
      </c>
      <c r="N53" s="10">
        <f>'- 0 %'!N53*0.85</f>
        <v>80164.5625</v>
      </c>
      <c r="O53" s="10">
        <f>'- 0 %'!O53*0.85</f>
        <v>81397.657500000001</v>
      </c>
      <c r="P53" s="10">
        <f>'- 0 %'!P53*0.85</f>
        <v>82494.157500000001</v>
      </c>
      <c r="Q53" s="10">
        <f>'- 0 %'!Q53*0.85</f>
        <v>83590.104999999996</v>
      </c>
      <c r="R53" s="10">
        <f>'- 0 %'!R53*0.85</f>
        <v>84686.604999999996</v>
      </c>
      <c r="S53" s="10">
        <f>'- 0 %'!S53*0.85</f>
        <v>85783.104999999996</v>
      </c>
      <c r="T53" s="10">
        <f>'- 0 %'!T53*0.85</f>
        <v>86879.095000000001</v>
      </c>
      <c r="U53" s="10">
        <f>'- 0 %'!U53*0.85</f>
        <v>87975.595000000001</v>
      </c>
      <c r="V53" s="10">
        <f>'- 0 %'!V53*0.85</f>
        <v>88934.39499999999</v>
      </c>
      <c r="W53" s="10">
        <f>'- 0 %'!W53*0.85</f>
        <v>89893.79</v>
      </c>
      <c r="X53" s="10">
        <f>'- 0 %'!X53*0.85</f>
        <v>90853.142500000002</v>
      </c>
      <c r="Y53" s="10">
        <f>'- 0 %'!Y53*0.85</f>
        <v>91812.537499999991</v>
      </c>
      <c r="Z53" s="10">
        <f>'- 0 %'!Z53*0.85</f>
        <v>92771.337499999994</v>
      </c>
      <c r="AA53" s="10">
        <f>'- 0 %'!AA53*0.85</f>
        <v>93730.732499999998</v>
      </c>
      <c r="AB53" s="54">
        <f>'- 0 %'!AB53*0.85</f>
        <v>94690.127499999988</v>
      </c>
      <c r="AC53" s="54">
        <f>'- 0 %'!AC53*0.85</f>
        <v>95649.48</v>
      </c>
      <c r="AD53" s="54">
        <f>'- 0 %'!AD53*0.85</f>
        <v>96608.322500000009</v>
      </c>
    </row>
    <row r="54" spans="1:30" s="18" customFormat="1" ht="15" customHeight="1" x14ac:dyDescent="0.2">
      <c r="A54" s="16" t="s">
        <v>8</v>
      </c>
      <c r="B54" s="63" t="s">
        <v>45</v>
      </c>
      <c r="C54" s="17">
        <v>24</v>
      </c>
      <c r="D54" s="44"/>
      <c r="E54" s="15">
        <f t="shared" ref="E54:O54" si="56">TRUNC((E53)/($C$54*$J$12)*20+0.5)/20</f>
        <v>73.2</v>
      </c>
      <c r="F54" s="15">
        <f t="shared" si="56"/>
        <v>74.650000000000006</v>
      </c>
      <c r="G54" s="15">
        <f t="shared" si="56"/>
        <v>76.150000000000006</v>
      </c>
      <c r="H54" s="15">
        <f t="shared" si="56"/>
        <v>77.599999999999994</v>
      </c>
      <c r="I54" s="15">
        <f t="shared" si="56"/>
        <v>79.05</v>
      </c>
      <c r="J54" s="15">
        <f t="shared" si="56"/>
        <v>80.400000000000006</v>
      </c>
      <c r="K54" s="15">
        <f t="shared" si="56"/>
        <v>81.7</v>
      </c>
      <c r="L54" s="15">
        <f t="shared" si="56"/>
        <v>83</v>
      </c>
      <c r="M54" s="15">
        <f t="shared" si="56"/>
        <v>84.35</v>
      </c>
      <c r="N54" s="15">
        <f t="shared" si="56"/>
        <v>85.65</v>
      </c>
      <c r="O54" s="15">
        <f t="shared" si="56"/>
        <v>86.95</v>
      </c>
      <c r="P54" s="15">
        <f t="shared" ref="P54:AD54" si="57">TRUNC((P53)/($C$54*$J$12)*20+0.5)/20</f>
        <v>88.15</v>
      </c>
      <c r="Q54" s="15">
        <f t="shared" si="57"/>
        <v>89.3</v>
      </c>
      <c r="R54" s="15">
        <f t="shared" si="57"/>
        <v>90.5</v>
      </c>
      <c r="S54" s="15">
        <f t="shared" si="57"/>
        <v>91.65</v>
      </c>
      <c r="T54" s="15">
        <f t="shared" si="57"/>
        <v>92.8</v>
      </c>
      <c r="U54" s="15">
        <f t="shared" si="57"/>
        <v>94</v>
      </c>
      <c r="V54" s="15">
        <f t="shared" si="57"/>
        <v>95</v>
      </c>
      <c r="W54" s="15">
        <f t="shared" si="57"/>
        <v>96.05</v>
      </c>
      <c r="X54" s="15">
        <f t="shared" si="57"/>
        <v>97.05</v>
      </c>
      <c r="Y54" s="15">
        <f t="shared" si="57"/>
        <v>98.1</v>
      </c>
      <c r="Z54" s="15">
        <f t="shared" si="57"/>
        <v>99.1</v>
      </c>
      <c r="AA54" s="15">
        <f t="shared" si="57"/>
        <v>100.15</v>
      </c>
      <c r="AB54" s="53">
        <f t="shared" si="57"/>
        <v>101.15</v>
      </c>
      <c r="AC54" s="53">
        <f t="shared" si="57"/>
        <v>102.2</v>
      </c>
      <c r="AD54" s="53">
        <f t="shared" si="57"/>
        <v>103.2</v>
      </c>
    </row>
    <row r="55" spans="1:30" s="7" customFormat="1" ht="15" customHeight="1" x14ac:dyDescent="0.2">
      <c r="A55" s="13" t="s">
        <v>8</v>
      </c>
      <c r="B55" s="60" t="s">
        <v>45</v>
      </c>
      <c r="C55" s="14">
        <v>28</v>
      </c>
      <c r="D55" s="14"/>
      <c r="E55" s="15">
        <f t="shared" ref="E55:O55" si="58">TRUNC((E53)/($C$55*$J$12)*20+0.5)/20</f>
        <v>62.75</v>
      </c>
      <c r="F55" s="15">
        <f t="shared" si="58"/>
        <v>64</v>
      </c>
      <c r="G55" s="15">
        <f t="shared" si="58"/>
        <v>65.25</v>
      </c>
      <c r="H55" s="15">
        <f t="shared" si="58"/>
        <v>66.5</v>
      </c>
      <c r="I55" s="15">
        <f t="shared" si="58"/>
        <v>67.75</v>
      </c>
      <c r="J55" s="15">
        <f t="shared" si="58"/>
        <v>68.900000000000006</v>
      </c>
      <c r="K55" s="15">
        <f t="shared" si="58"/>
        <v>70</v>
      </c>
      <c r="L55" s="15">
        <f t="shared" si="58"/>
        <v>71.150000000000006</v>
      </c>
      <c r="M55" s="15">
        <f t="shared" si="58"/>
        <v>72.3</v>
      </c>
      <c r="N55" s="15">
        <f t="shared" si="58"/>
        <v>73.400000000000006</v>
      </c>
      <c r="O55" s="15">
        <f t="shared" si="58"/>
        <v>74.55</v>
      </c>
      <c r="P55" s="15">
        <f t="shared" ref="P55:AD55" si="59">TRUNC((P53)/($C$55*$J$12)*20+0.5)/20</f>
        <v>75.55</v>
      </c>
      <c r="Q55" s="15">
        <f t="shared" si="59"/>
        <v>76.55</v>
      </c>
      <c r="R55" s="15">
        <f t="shared" si="59"/>
        <v>77.55</v>
      </c>
      <c r="S55" s="15">
        <f t="shared" si="59"/>
        <v>78.55</v>
      </c>
      <c r="T55" s="15">
        <f t="shared" si="59"/>
        <v>79.55</v>
      </c>
      <c r="U55" s="15">
        <f t="shared" si="59"/>
        <v>80.55</v>
      </c>
      <c r="V55" s="15">
        <f t="shared" si="59"/>
        <v>81.45</v>
      </c>
      <c r="W55" s="15">
        <f t="shared" si="59"/>
        <v>82.3</v>
      </c>
      <c r="X55" s="15">
        <f t="shared" si="59"/>
        <v>83.2</v>
      </c>
      <c r="Y55" s="15">
        <f t="shared" si="59"/>
        <v>84.1</v>
      </c>
      <c r="Z55" s="15">
        <f t="shared" si="59"/>
        <v>84.95</v>
      </c>
      <c r="AA55" s="15">
        <f t="shared" si="59"/>
        <v>85.85</v>
      </c>
      <c r="AB55" s="53">
        <f t="shared" si="59"/>
        <v>86.7</v>
      </c>
      <c r="AC55" s="53">
        <f t="shared" si="59"/>
        <v>87.6</v>
      </c>
      <c r="AD55" s="53">
        <f t="shared" si="59"/>
        <v>88.45</v>
      </c>
    </row>
    <row r="56" spans="1:30" s="7" customFormat="1" ht="15" customHeight="1" x14ac:dyDescent="0.2">
      <c r="A56" s="13" t="s">
        <v>8</v>
      </c>
      <c r="B56" s="60" t="s">
        <v>45</v>
      </c>
      <c r="C56" s="14">
        <v>29</v>
      </c>
      <c r="D56" s="14"/>
      <c r="E56" s="15">
        <f>TRUNC((E53)/($C$56*$J$12)*20+0.5)/20</f>
        <v>60.6</v>
      </c>
      <c r="F56" s="15">
        <f t="shared" ref="F56:O56" si="60">TRUNC((F53)/($C$56*$J$12)*20+0.5)/20</f>
        <v>61.8</v>
      </c>
      <c r="G56" s="15">
        <f t="shared" si="60"/>
        <v>63</v>
      </c>
      <c r="H56" s="15">
        <f t="shared" si="60"/>
        <v>64.2</v>
      </c>
      <c r="I56" s="15">
        <f t="shared" si="60"/>
        <v>65.45</v>
      </c>
      <c r="J56" s="15">
        <f t="shared" si="60"/>
        <v>66.5</v>
      </c>
      <c r="K56" s="15">
        <f t="shared" si="60"/>
        <v>67.599999999999994</v>
      </c>
      <c r="L56" s="15">
        <f t="shared" si="60"/>
        <v>68.7</v>
      </c>
      <c r="M56" s="15">
        <f t="shared" si="60"/>
        <v>69.8</v>
      </c>
      <c r="N56" s="15">
        <f t="shared" si="60"/>
        <v>70.900000000000006</v>
      </c>
      <c r="O56" s="15">
        <f t="shared" si="60"/>
        <v>71.95</v>
      </c>
      <c r="P56" s="15">
        <f t="shared" ref="P56:AD56" si="61">TRUNC((P53)/($C$56*$J$12)*20+0.5)/20</f>
        <v>72.95</v>
      </c>
      <c r="Q56" s="15">
        <f t="shared" si="61"/>
        <v>73.900000000000006</v>
      </c>
      <c r="R56" s="15">
        <f t="shared" si="61"/>
        <v>74.900000000000006</v>
      </c>
      <c r="S56" s="15">
        <f t="shared" si="61"/>
        <v>75.849999999999994</v>
      </c>
      <c r="T56" s="15">
        <f t="shared" si="61"/>
        <v>76.8</v>
      </c>
      <c r="U56" s="15">
        <f t="shared" si="61"/>
        <v>77.8</v>
      </c>
      <c r="V56" s="15">
        <f t="shared" si="61"/>
        <v>78.650000000000006</v>
      </c>
      <c r="W56" s="15">
        <f t="shared" si="61"/>
        <v>79.5</v>
      </c>
      <c r="X56" s="15">
        <f t="shared" si="61"/>
        <v>80.349999999999994</v>
      </c>
      <c r="Y56" s="15">
        <f t="shared" si="61"/>
        <v>81.2</v>
      </c>
      <c r="Z56" s="15">
        <f t="shared" si="61"/>
        <v>82.05</v>
      </c>
      <c r="AA56" s="15">
        <f t="shared" si="61"/>
        <v>82.85</v>
      </c>
      <c r="AB56" s="53">
        <f t="shared" si="61"/>
        <v>83.7</v>
      </c>
      <c r="AC56" s="53">
        <f t="shared" si="61"/>
        <v>84.55</v>
      </c>
      <c r="AD56" s="53">
        <f t="shared" si="61"/>
        <v>85.4</v>
      </c>
    </row>
    <row r="57" spans="1:30" s="7" customFormat="1" ht="15" customHeight="1" x14ac:dyDescent="0.2">
      <c r="A57" s="13" t="s">
        <v>8</v>
      </c>
      <c r="B57" s="60" t="s">
        <v>45</v>
      </c>
      <c r="C57" s="14">
        <v>30</v>
      </c>
      <c r="D57" s="14"/>
      <c r="E57" s="15">
        <f t="shared" ref="E57:O57" si="62">TRUNC((E53)/($C$57*$J$12)*20+0.5)/20</f>
        <v>58.55</v>
      </c>
      <c r="F57" s="15">
        <f t="shared" si="62"/>
        <v>59.75</v>
      </c>
      <c r="G57" s="15">
        <f t="shared" si="62"/>
        <v>60.9</v>
      </c>
      <c r="H57" s="15">
        <f t="shared" si="62"/>
        <v>62.1</v>
      </c>
      <c r="I57" s="15">
        <f t="shared" si="62"/>
        <v>63.25</v>
      </c>
      <c r="J57" s="15">
        <f t="shared" si="62"/>
        <v>64.3</v>
      </c>
      <c r="K57" s="15">
        <f t="shared" si="62"/>
        <v>65.349999999999994</v>
      </c>
      <c r="L57" s="15">
        <f t="shared" si="62"/>
        <v>66.400000000000006</v>
      </c>
      <c r="M57" s="15">
        <f t="shared" si="62"/>
        <v>67.45</v>
      </c>
      <c r="N57" s="15">
        <f t="shared" si="62"/>
        <v>68.5</v>
      </c>
      <c r="O57" s="15">
        <f t="shared" si="62"/>
        <v>69.55</v>
      </c>
      <c r="P57" s="15">
        <f t="shared" ref="P57:AD57" si="63">TRUNC((P53)/($C$57*$J$12)*20+0.5)/20</f>
        <v>70.5</v>
      </c>
      <c r="Q57" s="15">
        <f t="shared" si="63"/>
        <v>71.45</v>
      </c>
      <c r="R57" s="15">
        <f t="shared" si="63"/>
        <v>72.400000000000006</v>
      </c>
      <c r="S57" s="15">
        <f t="shared" si="63"/>
        <v>73.3</v>
      </c>
      <c r="T57" s="15">
        <f t="shared" si="63"/>
        <v>74.25</v>
      </c>
      <c r="U57" s="15">
        <f t="shared" si="63"/>
        <v>75.2</v>
      </c>
      <c r="V57" s="15">
        <f t="shared" si="63"/>
        <v>76</v>
      </c>
      <c r="W57" s="15">
        <f t="shared" si="63"/>
        <v>76.849999999999994</v>
      </c>
      <c r="X57" s="15">
        <f t="shared" si="63"/>
        <v>77.650000000000006</v>
      </c>
      <c r="Y57" s="15">
        <f t="shared" si="63"/>
        <v>78.45</v>
      </c>
      <c r="Z57" s="15">
        <f t="shared" si="63"/>
        <v>79.3</v>
      </c>
      <c r="AA57" s="15">
        <f t="shared" si="63"/>
        <v>80.099999999999994</v>
      </c>
      <c r="AB57" s="53">
        <f t="shared" si="63"/>
        <v>80.95</v>
      </c>
      <c r="AC57" s="53">
        <f t="shared" si="63"/>
        <v>81.75</v>
      </c>
      <c r="AD57" s="53">
        <f t="shared" si="63"/>
        <v>82.55</v>
      </c>
    </row>
    <row r="58" spans="1:30" s="3" customFormat="1" ht="15" hidden="1" customHeight="1" x14ac:dyDescent="0.2">
      <c r="A58" s="8" t="s">
        <v>63</v>
      </c>
      <c r="B58" s="62"/>
      <c r="C58" s="9"/>
      <c r="D58" s="9"/>
      <c r="E58" s="10">
        <f>'- 0 %'!E58*0.85</f>
        <v>66856.112500000003</v>
      </c>
      <c r="F58" s="10">
        <f>'- 0 %'!F58*0.85</f>
        <v>68192.737500000003</v>
      </c>
      <c r="G58" s="10">
        <f>'- 0 %'!G58*0.85</f>
        <v>69529.914999999994</v>
      </c>
      <c r="H58" s="10">
        <f>'- 0 %'!H58*0.85</f>
        <v>70867.092499999999</v>
      </c>
      <c r="I58" s="10">
        <f>'- 0 %'!I58*0.85</f>
        <v>72204.26999999999</v>
      </c>
      <c r="J58" s="10">
        <f>'- 0 %'!J58*0.85</f>
        <v>73407.614999999991</v>
      </c>
      <c r="K58" s="10">
        <f>'- 0 %'!K58*0.85</f>
        <v>74610.960000000006</v>
      </c>
      <c r="L58" s="10">
        <f>'- 0 %'!L58*0.85</f>
        <v>75814.305000000008</v>
      </c>
      <c r="M58" s="10">
        <f>'- 0 %'!M58*0.85</f>
        <v>77017.649999999994</v>
      </c>
      <c r="N58" s="10">
        <f>'- 0 %'!N58*0.85</f>
        <v>78221.547500000001</v>
      </c>
      <c r="O58" s="10">
        <f>'- 0 %'!O58*0.85</f>
        <v>79424.934999999998</v>
      </c>
      <c r="P58" s="10">
        <f>'- 0 %'!P58*0.85</f>
        <v>80494.447500000009</v>
      </c>
      <c r="Q58" s="10">
        <f>'- 0 %'!Q58*0.85</f>
        <v>81563.960000000006</v>
      </c>
      <c r="R58" s="10">
        <f>'- 0 %'!R58*0.85</f>
        <v>82634.024999999994</v>
      </c>
      <c r="S58" s="10">
        <f>'- 0 %'!S58*0.85</f>
        <v>83703.537499999991</v>
      </c>
      <c r="T58" s="10">
        <f>'- 0 %'!T58*0.85</f>
        <v>84773.092499999999</v>
      </c>
      <c r="U58" s="10">
        <f>'- 0 %'!U58*0.85</f>
        <v>85843.157500000001</v>
      </c>
      <c r="V58" s="10">
        <f>'- 0 %'!V58*0.85</f>
        <v>86778.837499999994</v>
      </c>
      <c r="W58" s="10">
        <f>'- 0 %'!W58*0.85</f>
        <v>87715.069999999992</v>
      </c>
      <c r="X58" s="10">
        <f>'- 0 %'!X58*0.85</f>
        <v>88650.792499999996</v>
      </c>
      <c r="Y58" s="10">
        <f>'- 0 %'!Y58*0.85</f>
        <v>89587.024999999994</v>
      </c>
      <c r="Z58" s="10">
        <f>'- 0 %'!Z58*0.85</f>
        <v>90522.705000000002</v>
      </c>
      <c r="AA58" s="10">
        <f>'- 0 %'!AA58*0.85</f>
        <v>91458.98</v>
      </c>
      <c r="AB58" s="54">
        <f>'- 0 %'!AB58*0.85</f>
        <v>92394.66</v>
      </c>
      <c r="AC58" s="54">
        <f>'- 0 %'!AC58*0.85</f>
        <v>93330.892500000002</v>
      </c>
      <c r="AD58" s="54">
        <f>'- 0 %'!AD58*0.85</f>
        <v>94266.572500000009</v>
      </c>
    </row>
    <row r="59" spans="1:30" s="7" customFormat="1" ht="15" customHeight="1" x14ac:dyDescent="0.2">
      <c r="A59" s="16" t="s">
        <v>28</v>
      </c>
      <c r="B59" s="63" t="s">
        <v>44</v>
      </c>
      <c r="C59" s="17">
        <v>29</v>
      </c>
      <c r="D59" s="14"/>
      <c r="E59" s="15">
        <f>TRUNC((E58)/($C$59*$J$12)*20+0.5)/20</f>
        <v>59.1</v>
      </c>
      <c r="F59" s="15">
        <f t="shared" ref="F59:O59" si="64">TRUNC((F58)/($C$59*$J$12)*20+0.5)/20</f>
        <v>60.3</v>
      </c>
      <c r="G59" s="15">
        <f t="shared" si="64"/>
        <v>61.5</v>
      </c>
      <c r="H59" s="15">
        <f t="shared" si="64"/>
        <v>62.65</v>
      </c>
      <c r="I59" s="15">
        <f t="shared" si="64"/>
        <v>63.85</v>
      </c>
      <c r="J59" s="15">
        <f t="shared" si="64"/>
        <v>64.900000000000006</v>
      </c>
      <c r="K59" s="15">
        <f t="shared" si="64"/>
        <v>65.95</v>
      </c>
      <c r="L59" s="15">
        <f t="shared" si="64"/>
        <v>67.05</v>
      </c>
      <c r="M59" s="15">
        <f t="shared" si="64"/>
        <v>68.099999999999994</v>
      </c>
      <c r="N59" s="15">
        <f t="shared" si="64"/>
        <v>69.150000000000006</v>
      </c>
      <c r="O59" s="15">
        <f t="shared" si="64"/>
        <v>70.25</v>
      </c>
      <c r="P59" s="15">
        <f t="shared" ref="P59:AD59" si="65">TRUNC((P58)/($C$59*$J$12)*20+0.5)/20</f>
        <v>71.150000000000006</v>
      </c>
      <c r="Q59" s="15">
        <f t="shared" si="65"/>
        <v>72.099999999999994</v>
      </c>
      <c r="R59" s="15">
        <f t="shared" si="65"/>
        <v>73.05</v>
      </c>
      <c r="S59" s="15">
        <f t="shared" si="65"/>
        <v>74</v>
      </c>
      <c r="T59" s="15">
        <f t="shared" si="65"/>
        <v>74.95</v>
      </c>
      <c r="U59" s="15">
        <f t="shared" si="65"/>
        <v>75.900000000000006</v>
      </c>
      <c r="V59" s="15">
        <f t="shared" si="65"/>
        <v>76.75</v>
      </c>
      <c r="W59" s="15">
        <f t="shared" si="65"/>
        <v>77.55</v>
      </c>
      <c r="X59" s="15">
        <f t="shared" si="65"/>
        <v>78.400000000000006</v>
      </c>
      <c r="Y59" s="15">
        <f t="shared" si="65"/>
        <v>79.2</v>
      </c>
      <c r="Z59" s="15">
        <f t="shared" si="65"/>
        <v>80.05</v>
      </c>
      <c r="AA59" s="15">
        <f t="shared" si="65"/>
        <v>80.849999999999994</v>
      </c>
      <c r="AB59" s="53">
        <f t="shared" si="65"/>
        <v>81.7</v>
      </c>
      <c r="AC59" s="53">
        <f t="shared" si="65"/>
        <v>82.5</v>
      </c>
      <c r="AD59" s="53">
        <f t="shared" si="65"/>
        <v>83.35</v>
      </c>
    </row>
    <row r="60" spans="1:30" s="7" customFormat="1" ht="15" customHeight="1" x14ac:dyDescent="0.2">
      <c r="A60" s="51" t="s">
        <v>28</v>
      </c>
      <c r="B60" s="64" t="s">
        <v>44</v>
      </c>
      <c r="C60" s="17">
        <v>30</v>
      </c>
      <c r="D60" s="14"/>
      <c r="E60" s="15">
        <f>TRUNC((E58)/($C$60*$J$12)*20+0.5)/20</f>
        <v>57.15</v>
      </c>
      <c r="F60" s="15">
        <f t="shared" ref="F60:O60" si="66">TRUNC((F58)/($C$60*$J$12)*20+0.5)/20</f>
        <v>58.3</v>
      </c>
      <c r="G60" s="15">
        <f t="shared" si="66"/>
        <v>59.45</v>
      </c>
      <c r="H60" s="15">
        <f t="shared" si="66"/>
        <v>60.55</v>
      </c>
      <c r="I60" s="15">
        <f t="shared" si="66"/>
        <v>61.7</v>
      </c>
      <c r="J60" s="15">
        <f t="shared" si="66"/>
        <v>62.75</v>
      </c>
      <c r="K60" s="15">
        <f t="shared" si="66"/>
        <v>63.75</v>
      </c>
      <c r="L60" s="15">
        <f t="shared" si="66"/>
        <v>64.8</v>
      </c>
      <c r="M60" s="15">
        <f t="shared" si="66"/>
        <v>65.849999999999994</v>
      </c>
      <c r="N60" s="15">
        <f t="shared" si="66"/>
        <v>66.849999999999994</v>
      </c>
      <c r="O60" s="15">
        <f t="shared" si="66"/>
        <v>67.900000000000006</v>
      </c>
      <c r="P60" s="15">
        <f t="shared" ref="P60:AD60" si="67">TRUNC((P58)/($C$60*$J$12)*20+0.5)/20</f>
        <v>68.8</v>
      </c>
      <c r="Q60" s="15">
        <f t="shared" si="67"/>
        <v>69.7</v>
      </c>
      <c r="R60" s="15">
        <f t="shared" si="67"/>
        <v>70.650000000000006</v>
      </c>
      <c r="S60" s="15">
        <f t="shared" si="67"/>
        <v>71.55</v>
      </c>
      <c r="T60" s="15">
        <f t="shared" si="67"/>
        <v>72.45</v>
      </c>
      <c r="U60" s="15">
        <f t="shared" si="67"/>
        <v>73.349999999999994</v>
      </c>
      <c r="V60" s="15">
        <f t="shared" si="67"/>
        <v>74.150000000000006</v>
      </c>
      <c r="W60" s="15">
        <f t="shared" si="67"/>
        <v>74.95</v>
      </c>
      <c r="X60" s="15">
        <f t="shared" si="67"/>
        <v>75.75</v>
      </c>
      <c r="Y60" s="15">
        <f t="shared" si="67"/>
        <v>76.55</v>
      </c>
      <c r="Z60" s="15">
        <f t="shared" si="67"/>
        <v>77.349999999999994</v>
      </c>
      <c r="AA60" s="15">
        <f t="shared" si="67"/>
        <v>78.150000000000006</v>
      </c>
      <c r="AB60" s="53">
        <f t="shared" si="67"/>
        <v>78.95</v>
      </c>
      <c r="AC60" s="53">
        <f t="shared" si="67"/>
        <v>79.75</v>
      </c>
      <c r="AD60" s="53">
        <f t="shared" si="67"/>
        <v>80.55</v>
      </c>
    </row>
    <row r="61" spans="1:30" s="3" customFormat="1" ht="15" hidden="1" customHeight="1" x14ac:dyDescent="0.2">
      <c r="A61" s="8" t="s">
        <v>64</v>
      </c>
      <c r="B61" s="62"/>
      <c r="C61" s="9"/>
      <c r="D61" s="9"/>
      <c r="E61" s="10">
        <f>'- 0 %'!E61*0.85</f>
        <v>65195.085000000006</v>
      </c>
      <c r="F61" s="10">
        <f>'- 0 %'!F61*0.85</f>
        <v>66498.6875</v>
      </c>
      <c r="G61" s="10">
        <f>'- 0 %'!G61*0.85</f>
        <v>67802.8</v>
      </c>
      <c r="H61" s="10">
        <f>'- 0 %'!H61*0.85</f>
        <v>69106.955000000002</v>
      </c>
      <c r="I61" s="10">
        <f>'- 0 %'!I61*0.85</f>
        <v>70410.514999999999</v>
      </c>
      <c r="J61" s="10">
        <f>'- 0 %'!J61*0.85</f>
        <v>71584.152499999997</v>
      </c>
      <c r="K61" s="10">
        <f>'- 0 %'!K61*0.85</f>
        <v>72757.747499999998</v>
      </c>
      <c r="L61" s="10">
        <f>'- 0 %'!L61*0.85</f>
        <v>73931.385000000009</v>
      </c>
      <c r="M61" s="10">
        <f>'- 0 %'!M61*0.85</f>
        <v>75104.427499999991</v>
      </c>
      <c r="N61" s="10">
        <f>'- 0 %'!N61*0.85</f>
        <v>76278.022500000006</v>
      </c>
      <c r="O61" s="10">
        <f>'- 0 %'!O61*0.85</f>
        <v>77451.66</v>
      </c>
      <c r="P61" s="10">
        <f>'- 0 %'!P61*0.85</f>
        <v>78494.737500000003</v>
      </c>
      <c r="Q61" s="10">
        <f>'- 0 %'!Q61*0.85</f>
        <v>79537.814999999988</v>
      </c>
      <c r="R61" s="10">
        <f>'- 0 %'!R61*0.85</f>
        <v>80580.892500000002</v>
      </c>
      <c r="S61" s="10">
        <f>'- 0 %'!S61*0.85</f>
        <v>81623.97</v>
      </c>
      <c r="T61" s="10">
        <f>'- 0 %'!T61*0.85</f>
        <v>82667.09</v>
      </c>
      <c r="U61" s="10">
        <f>'- 0 %'!U61*0.85</f>
        <v>83710.167499999996</v>
      </c>
      <c r="V61" s="10">
        <f>'- 0 %'!V61*0.85</f>
        <v>84623.28</v>
      </c>
      <c r="W61" s="10">
        <f>'- 0 %'!W61*0.85</f>
        <v>85535.84</v>
      </c>
      <c r="X61" s="10">
        <f>'- 0 %'!X61*0.85</f>
        <v>86448.4</v>
      </c>
      <c r="Y61" s="10">
        <f>'- 0 %'!Y61*0.85</f>
        <v>87361.512499999997</v>
      </c>
      <c r="Z61" s="10">
        <f>'- 0 %'!Z61*0.85</f>
        <v>88274.072500000009</v>
      </c>
      <c r="AA61" s="54">
        <f>'- 0 %'!AA61*0.85</f>
        <v>89186.632499999992</v>
      </c>
      <c r="AB61" s="54">
        <f>'- 0 %'!AB61*0.85</f>
        <v>90099.744999999995</v>
      </c>
      <c r="AC61" s="54">
        <f>'- 0 %'!AC61*0.85</f>
        <v>91012.304999999993</v>
      </c>
      <c r="AD61" s="54">
        <f>'- 0 %'!AD61*0.85</f>
        <v>91924.864999999991</v>
      </c>
    </row>
    <row r="62" spans="1:30" s="49" customFormat="1" ht="15" customHeight="1" x14ac:dyDescent="0.2">
      <c r="A62" s="16" t="s">
        <v>9</v>
      </c>
      <c r="B62" s="63" t="s">
        <v>43</v>
      </c>
      <c r="C62" s="17">
        <v>29</v>
      </c>
      <c r="D62" s="17"/>
      <c r="E62" s="15">
        <f>TRUNC((E61)/($C$62*$J$12)*20+0.5)/20</f>
        <v>57.65</v>
      </c>
      <c r="F62" s="15">
        <f t="shared" ref="F62:O62" si="68">TRUNC((F61)/($C$62*$J$12)*20+0.5)/20</f>
        <v>58.8</v>
      </c>
      <c r="G62" s="15">
        <f t="shared" si="68"/>
        <v>59.95</v>
      </c>
      <c r="H62" s="15">
        <f t="shared" si="68"/>
        <v>61.1</v>
      </c>
      <c r="I62" s="15">
        <f t="shared" si="68"/>
        <v>62.25</v>
      </c>
      <c r="J62" s="15">
        <f t="shared" si="68"/>
        <v>63.3</v>
      </c>
      <c r="K62" s="15">
        <f t="shared" si="68"/>
        <v>64.349999999999994</v>
      </c>
      <c r="L62" s="15">
        <f t="shared" si="68"/>
        <v>65.349999999999994</v>
      </c>
      <c r="M62" s="15">
        <f t="shared" si="68"/>
        <v>66.400000000000006</v>
      </c>
      <c r="N62" s="15">
        <f t="shared" si="68"/>
        <v>67.45</v>
      </c>
      <c r="O62" s="15">
        <f t="shared" si="68"/>
        <v>68.5</v>
      </c>
      <c r="P62" s="15">
        <f t="shared" ref="P62:AD62" si="69">TRUNC((P61)/($C$62*$J$12)*20+0.5)/20</f>
        <v>69.400000000000006</v>
      </c>
      <c r="Q62" s="15">
        <f t="shared" si="69"/>
        <v>70.349999999999994</v>
      </c>
      <c r="R62" s="15">
        <f t="shared" si="69"/>
        <v>71.25</v>
      </c>
      <c r="S62" s="15">
        <f t="shared" si="69"/>
        <v>72.150000000000006</v>
      </c>
      <c r="T62" s="15">
        <f t="shared" si="69"/>
        <v>73.099999999999994</v>
      </c>
      <c r="U62" s="15">
        <f t="shared" si="69"/>
        <v>74</v>
      </c>
      <c r="V62" s="15">
        <f t="shared" si="69"/>
        <v>74.8</v>
      </c>
      <c r="W62" s="15">
        <f t="shared" si="69"/>
        <v>75.650000000000006</v>
      </c>
      <c r="X62" s="15">
        <f t="shared" si="69"/>
        <v>76.45</v>
      </c>
      <c r="Y62" s="15">
        <f t="shared" si="69"/>
        <v>77.25</v>
      </c>
      <c r="Z62" s="15">
        <f t="shared" si="69"/>
        <v>78.05</v>
      </c>
      <c r="AA62" s="53">
        <f t="shared" si="69"/>
        <v>78.849999999999994</v>
      </c>
      <c r="AB62" s="53">
        <f t="shared" si="69"/>
        <v>79.650000000000006</v>
      </c>
      <c r="AC62" s="53">
        <f t="shared" si="69"/>
        <v>80.45</v>
      </c>
      <c r="AD62" s="53">
        <f t="shared" si="69"/>
        <v>81.3</v>
      </c>
    </row>
    <row r="63" spans="1:30" s="7" customFormat="1" ht="15" customHeight="1" x14ac:dyDescent="0.2">
      <c r="A63" s="13" t="s">
        <v>9</v>
      </c>
      <c r="B63" s="60" t="s">
        <v>43</v>
      </c>
      <c r="C63" s="14">
        <v>30</v>
      </c>
      <c r="D63" s="14"/>
      <c r="E63" s="15">
        <f t="shared" ref="E63:O63" si="70">TRUNC((E61)/($C$63*$J$12)*20+0.5)/20</f>
        <v>55.7</v>
      </c>
      <c r="F63" s="15">
        <f t="shared" si="70"/>
        <v>56.85</v>
      </c>
      <c r="G63" s="15">
        <f t="shared" si="70"/>
        <v>57.95</v>
      </c>
      <c r="H63" s="15">
        <f t="shared" si="70"/>
        <v>59.05</v>
      </c>
      <c r="I63" s="15">
        <f t="shared" si="70"/>
        <v>60.2</v>
      </c>
      <c r="J63" s="15">
        <f t="shared" si="70"/>
        <v>61.2</v>
      </c>
      <c r="K63" s="15">
        <f t="shared" si="70"/>
        <v>62.2</v>
      </c>
      <c r="L63" s="15">
        <f t="shared" si="70"/>
        <v>63.2</v>
      </c>
      <c r="M63" s="15">
        <f t="shared" si="70"/>
        <v>64.2</v>
      </c>
      <c r="N63" s="15">
        <f t="shared" si="70"/>
        <v>65.2</v>
      </c>
      <c r="O63" s="15">
        <f t="shared" si="70"/>
        <v>66.2</v>
      </c>
      <c r="P63" s="15">
        <f t="shared" ref="P63:AD63" si="71">TRUNC((P61)/($C$63*$J$12)*20+0.5)/20</f>
        <v>67.099999999999994</v>
      </c>
      <c r="Q63" s="15">
        <f t="shared" si="71"/>
        <v>68</v>
      </c>
      <c r="R63" s="15">
        <f t="shared" si="71"/>
        <v>68.849999999999994</v>
      </c>
      <c r="S63" s="15">
        <f t="shared" si="71"/>
        <v>69.75</v>
      </c>
      <c r="T63" s="15">
        <f t="shared" si="71"/>
        <v>70.650000000000006</v>
      </c>
      <c r="U63" s="15">
        <f t="shared" si="71"/>
        <v>71.55</v>
      </c>
      <c r="V63" s="15">
        <f t="shared" si="71"/>
        <v>72.349999999999994</v>
      </c>
      <c r="W63" s="15">
        <f t="shared" si="71"/>
        <v>73.099999999999994</v>
      </c>
      <c r="X63" s="15">
        <f t="shared" si="71"/>
        <v>73.900000000000006</v>
      </c>
      <c r="Y63" s="15">
        <f t="shared" si="71"/>
        <v>74.650000000000006</v>
      </c>
      <c r="Z63" s="15">
        <f t="shared" si="71"/>
        <v>75.45</v>
      </c>
      <c r="AA63" s="53">
        <f t="shared" si="71"/>
        <v>76.25</v>
      </c>
      <c r="AB63" s="53">
        <f t="shared" si="71"/>
        <v>77</v>
      </c>
      <c r="AC63" s="53">
        <f t="shared" si="71"/>
        <v>77.8</v>
      </c>
      <c r="AD63" s="53">
        <f t="shared" si="71"/>
        <v>78.55</v>
      </c>
    </row>
    <row r="64" spans="1:30" s="7" customFormat="1" ht="15" hidden="1" customHeight="1" x14ac:dyDescent="0.2">
      <c r="A64" s="8" t="s">
        <v>65</v>
      </c>
      <c r="B64" s="62"/>
      <c r="C64" s="9"/>
      <c r="D64" s="9"/>
      <c r="E64" s="10">
        <f>'- 0 %'!E64*0.85</f>
        <v>56067.827499999992</v>
      </c>
      <c r="F64" s="10">
        <f>'- 0 %'!F64*0.85</f>
        <v>57189.105000000003</v>
      </c>
      <c r="G64" s="10">
        <f>'- 0 %'!G64*0.85</f>
        <v>58310.382499999992</v>
      </c>
      <c r="H64" s="10">
        <f>'- 0 %'!H64*0.85</f>
        <v>59431.702499999992</v>
      </c>
      <c r="I64" s="10">
        <f>'- 0 %'!I64*0.85</f>
        <v>60552.98</v>
      </c>
      <c r="J64" s="10">
        <f>'- 0 %'!J64*0.85</f>
        <v>61562.482499999998</v>
      </c>
      <c r="K64" s="10">
        <f>'- 0 %'!K64*0.85</f>
        <v>62571.432499999995</v>
      </c>
      <c r="L64" s="10">
        <f>'- 0 %'!L64*0.85</f>
        <v>63580.892500000002</v>
      </c>
      <c r="M64" s="10">
        <f>'- 0 %'!M64*0.85</f>
        <v>64589.842499999999</v>
      </c>
      <c r="N64" s="10">
        <f>'- 0 %'!N64*0.85</f>
        <v>65599.345000000001</v>
      </c>
      <c r="O64" s="10">
        <f>'- 0 %'!O64*0.85</f>
        <v>66608.294999999998</v>
      </c>
      <c r="P64" s="10">
        <f>'- 0 %'!P64*0.85</f>
        <v>67505.427499999991</v>
      </c>
      <c r="Q64" s="10">
        <f>'- 0 %'!Q64*0.85</f>
        <v>68402.559999999998</v>
      </c>
      <c r="R64" s="10">
        <f>'- 0 %'!R64*0.85</f>
        <v>69299.692500000005</v>
      </c>
      <c r="S64" s="10">
        <f>'- 0 %'!S64*0.85</f>
        <v>70196.867500000008</v>
      </c>
      <c r="T64" s="10">
        <f>'- 0 %'!T64*0.85</f>
        <v>71094</v>
      </c>
      <c r="U64" s="10">
        <f>'- 0 %'!U64*0.85</f>
        <v>71991.132499999992</v>
      </c>
      <c r="V64" s="10">
        <f>'- 0 %'!V64*0.85</f>
        <v>72775.9375</v>
      </c>
      <c r="W64" s="10">
        <f>'- 0 %'!W64*0.85</f>
        <v>73560.742500000008</v>
      </c>
      <c r="X64" s="10">
        <f>'- 0 %'!X64*0.85</f>
        <v>74345.505000000005</v>
      </c>
      <c r="Y64" s="10">
        <f>'- 0 %'!Y64*0.85</f>
        <v>75130.862500000003</v>
      </c>
      <c r="Z64" s="10">
        <f>'- 0 %'!Z64*0.85</f>
        <v>75915.667499999996</v>
      </c>
      <c r="AA64" s="10">
        <f>'- 0 %'!AA64*0.85</f>
        <v>76700.430000000008</v>
      </c>
      <c r="AB64" s="10">
        <f>'- 0 %'!AB64*0.85</f>
        <v>77485.787499999991</v>
      </c>
      <c r="AC64" s="10">
        <f>'- 0 %'!AC64*0.85</f>
        <v>78270.592499999999</v>
      </c>
      <c r="AD64" s="10">
        <f>'- 0 %'!AD64*0.85</f>
        <v>79055.354999999996</v>
      </c>
    </row>
    <row r="65" spans="1:30" s="7" customFormat="1" ht="15" customHeight="1" x14ac:dyDescent="0.2">
      <c r="A65" s="13" t="s">
        <v>31</v>
      </c>
      <c r="B65" s="60" t="s">
        <v>42</v>
      </c>
      <c r="C65" s="14">
        <v>25</v>
      </c>
      <c r="D65" s="14"/>
      <c r="E65" s="15">
        <f>TRUNC((E64)/($C$65*$J$12)*20+0.5)/20</f>
        <v>57.5</v>
      </c>
      <c r="F65" s="15">
        <f t="shared" ref="F65:O65" si="72">TRUNC((F64)/($C$65*$J$12)*20+0.5)/20</f>
        <v>58.65</v>
      </c>
      <c r="G65" s="15">
        <f t="shared" si="72"/>
        <v>59.8</v>
      </c>
      <c r="H65" s="15">
        <f t="shared" si="72"/>
        <v>60.95</v>
      </c>
      <c r="I65" s="15">
        <f t="shared" si="72"/>
        <v>62.1</v>
      </c>
      <c r="J65" s="15">
        <f t="shared" si="72"/>
        <v>63.15</v>
      </c>
      <c r="K65" s="15">
        <f t="shared" si="72"/>
        <v>64.2</v>
      </c>
      <c r="L65" s="15">
        <f t="shared" si="72"/>
        <v>65.2</v>
      </c>
      <c r="M65" s="15">
        <f t="shared" si="72"/>
        <v>66.25</v>
      </c>
      <c r="N65" s="15">
        <f t="shared" si="72"/>
        <v>67.3</v>
      </c>
      <c r="O65" s="15">
        <f t="shared" si="72"/>
        <v>68.3</v>
      </c>
      <c r="P65" s="15">
        <f t="shared" ref="P65:AD65" si="73">TRUNC((P64)/($C$65*$J$12)*20+0.5)/20</f>
        <v>69.25</v>
      </c>
      <c r="Q65" s="15">
        <f t="shared" si="73"/>
        <v>70.150000000000006</v>
      </c>
      <c r="R65" s="15">
        <f t="shared" si="73"/>
        <v>71.099999999999994</v>
      </c>
      <c r="S65" s="15">
        <f t="shared" si="73"/>
        <v>72</v>
      </c>
      <c r="T65" s="15">
        <f t="shared" si="73"/>
        <v>72.900000000000006</v>
      </c>
      <c r="U65" s="15">
        <f t="shared" si="73"/>
        <v>73.849999999999994</v>
      </c>
      <c r="V65" s="15">
        <f t="shared" si="73"/>
        <v>74.650000000000006</v>
      </c>
      <c r="W65" s="15">
        <f t="shared" si="73"/>
        <v>75.45</v>
      </c>
      <c r="X65" s="15">
        <f t="shared" si="73"/>
        <v>76.25</v>
      </c>
      <c r="Y65" s="15">
        <f t="shared" si="73"/>
        <v>77.05</v>
      </c>
      <c r="Z65" s="15">
        <f t="shared" si="73"/>
        <v>77.849999999999994</v>
      </c>
      <c r="AA65" s="15">
        <f t="shared" si="73"/>
        <v>78.650000000000006</v>
      </c>
      <c r="AB65" s="15">
        <f t="shared" si="73"/>
        <v>79.45</v>
      </c>
      <c r="AC65" s="15">
        <f t="shared" si="73"/>
        <v>80.3</v>
      </c>
      <c r="AD65" s="15">
        <f t="shared" si="73"/>
        <v>81.099999999999994</v>
      </c>
    </row>
    <row r="66" spans="1:30" s="7" customFormat="1" ht="15" customHeight="1" x14ac:dyDescent="0.2">
      <c r="A66" s="13" t="s">
        <v>31</v>
      </c>
      <c r="B66" s="60" t="s">
        <v>42</v>
      </c>
      <c r="C66" s="14">
        <v>30</v>
      </c>
      <c r="D66" s="14"/>
      <c r="E66" s="15">
        <f>TRUNC((E64)/($C$66*$J$12)*20+0.5)/20</f>
        <v>47.9</v>
      </c>
      <c r="F66" s="15">
        <f t="shared" ref="F66:O66" si="74">TRUNC((F64)/($C$66*$J$12)*20+0.5)/20</f>
        <v>48.9</v>
      </c>
      <c r="G66" s="15">
        <f t="shared" si="74"/>
        <v>49.85</v>
      </c>
      <c r="H66" s="15">
        <f t="shared" si="74"/>
        <v>50.8</v>
      </c>
      <c r="I66" s="15">
        <f t="shared" si="74"/>
        <v>51.75</v>
      </c>
      <c r="J66" s="15">
        <f t="shared" si="74"/>
        <v>52.6</v>
      </c>
      <c r="K66" s="15">
        <f t="shared" si="74"/>
        <v>53.5</v>
      </c>
      <c r="L66" s="15">
        <f t="shared" si="74"/>
        <v>54.35</v>
      </c>
      <c r="M66" s="15">
        <f t="shared" si="74"/>
        <v>55.2</v>
      </c>
      <c r="N66" s="15">
        <f t="shared" si="74"/>
        <v>56.05</v>
      </c>
      <c r="O66" s="15">
        <f t="shared" si="74"/>
        <v>56.95</v>
      </c>
      <c r="P66" s="15">
        <f t="shared" ref="P66:AD66" si="75">TRUNC((P64)/($C$66*$J$12)*20+0.5)/20</f>
        <v>57.7</v>
      </c>
      <c r="Q66" s="15">
        <f t="shared" si="75"/>
        <v>58.45</v>
      </c>
      <c r="R66" s="15">
        <f t="shared" si="75"/>
        <v>59.25</v>
      </c>
      <c r="S66" s="15">
        <f t="shared" si="75"/>
        <v>60</v>
      </c>
      <c r="T66" s="15">
        <f t="shared" si="75"/>
        <v>60.75</v>
      </c>
      <c r="U66" s="15">
        <f t="shared" si="75"/>
        <v>61.55</v>
      </c>
      <c r="V66" s="15">
        <f t="shared" si="75"/>
        <v>62.2</v>
      </c>
      <c r="W66" s="15">
        <f t="shared" si="75"/>
        <v>62.85</v>
      </c>
      <c r="X66" s="15">
        <f t="shared" si="75"/>
        <v>63.55</v>
      </c>
      <c r="Y66" s="15">
        <f t="shared" si="75"/>
        <v>64.2</v>
      </c>
      <c r="Z66" s="15">
        <f t="shared" si="75"/>
        <v>64.900000000000006</v>
      </c>
      <c r="AA66" s="15">
        <f t="shared" si="75"/>
        <v>65.55</v>
      </c>
      <c r="AB66" s="15">
        <f t="shared" si="75"/>
        <v>66.25</v>
      </c>
      <c r="AC66" s="15">
        <f t="shared" si="75"/>
        <v>66.900000000000006</v>
      </c>
      <c r="AD66" s="15">
        <f t="shared" si="75"/>
        <v>67.55</v>
      </c>
    </row>
    <row r="68" spans="1:30" x14ac:dyDescent="0.2">
      <c r="B68" s="69" t="s">
        <v>75</v>
      </c>
      <c r="H68" s="3"/>
    </row>
    <row r="69" spans="1:30" x14ac:dyDescent="0.2">
      <c r="AA69" s="56" t="s">
        <v>70</v>
      </c>
      <c r="AB69" s="56"/>
      <c r="AC69" s="56"/>
      <c r="AD69" s="56"/>
    </row>
    <row r="70" spans="1:30" x14ac:dyDescent="0.2">
      <c r="AA70" s="57" t="s">
        <v>69</v>
      </c>
      <c r="AB70" s="57"/>
      <c r="AC70" s="57"/>
      <c r="AD70" s="56"/>
    </row>
  </sheetData>
  <mergeCells count="1">
    <mergeCell ref="G2:O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31" orientation="landscape" horizontalDpi="300" verticalDpi="300" r:id="rId1"/>
  <headerFooter alignWithMargins="0"/>
  <ignoredErrors>
    <ignoredError sqref="E11:A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7dc7280d-fec9-4c99-9736-8d7ecec3545c">
      <Value>19</Value>
      <Value>18</Value>
      <Value>16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Enseignement et formation</TermName>
          <TermId xmlns="http://schemas.microsoft.com/office/infopath/2007/PartnerControls">a318736a-e4c2-4693-9daf-07f7d52fc6ef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l'enseignement obligatoire</TermName>
          <TermId xmlns="http://schemas.microsoft.com/office/infopath/2007/PartnerControls">4ede05e2-a775-4f79-b528-c7edadf59664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SEEO</TermName>
          <TermId xmlns="http://schemas.microsoft.com/office/infopath/2007/PartnerControls">289063ff-426c-4746-8fc9-bc917030a8d7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AE0EC5B4BCC4EACE5B90478D7B461" ma:contentTypeVersion="0" ma:contentTypeDescription="Crée un document." ma:contentTypeScope="" ma:versionID="610c95de72e1d4b2ad6765911e17fc3f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1C4DF-BA34-4048-96A8-D1195097ACAC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FF4C737-62AC-4875-A7F3-C88597AB0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A9E39-E710-4A38-B7B9-2A144EFFC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- 0 %</vt:lpstr>
      <vt:lpstr>- 5%</vt:lpstr>
      <vt:lpstr>- 15%</vt:lpstr>
      <vt:lpstr>Feuil1</vt:lpstr>
      <vt:lpstr>'- 0 %'!Zone_d_impression</vt:lpstr>
      <vt:lpstr>'- 15%'!Zone_d_impression</vt:lpstr>
      <vt:lpstr>'- 5%'!Zone_d_impression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Indemnités de remplacement 2017</dc:title>
  <dc:creator>Dubois Anne-Lise</dc:creator>
  <cp:lastModifiedBy>de Chambrier Frédéric</cp:lastModifiedBy>
  <cp:lastPrinted>2016-12-22T13:17:32Z</cp:lastPrinted>
  <dcterms:created xsi:type="dcterms:W3CDTF">2000-12-21T10:25:15Z</dcterms:created>
  <dcterms:modified xsi:type="dcterms:W3CDTF">2017-12-22T13:55:56Z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0x01010046DAE0EC5B4BCC4EACE5B90478D7B461</vt:lpwstr>
  </property>
  <property fmtid="{D5CDD505-2E9C-101B-9397-08002B2CF9AE}" pid="3" name="Entite">
    <vt:lpwstr>19;#Service de l'enseignement obligatoire|4ede05e2-a775-4f79-b528-c7edadf59664</vt:lpwstr>
  </property>
  <property fmtid="{D5CDD505-2E9C-101B-9397-08002B2CF9AE}" pid="4" name="Theme">
    <vt:lpwstr>18;#Enseignement et formation|a318736a-e4c2-4693-9daf-07f7d52fc6ef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16;#SEEO|289063ff-426c-4746-8fc9-bc917030a8d7</vt:lpwstr>
  </property>
  <property fmtid="{D5CDD505-2E9C-101B-9397-08002B2CF9AE}" pid="8" name="c806c3ad7ef948cca74e93affe552c52">
    <vt:lpwstr/>
  </property>
  <property fmtid="{D5CDD505-2E9C-101B-9397-08002B2CF9AE}" pid="9" name="pf2f0a5c9c974145b8182a0b51177c44">
    <vt:lpwstr>Enseignement et formationa318736a-e4c2-4693-9daf-07f7d52fc6ef</vt:lpwstr>
  </property>
  <property fmtid="{D5CDD505-2E9C-101B-9397-08002B2CF9AE}" pid="10" name="h42ba7f56afd40d8a80558d45f27949a">
    <vt:lpwstr>SEEO289063ff-426c-4746-8fc9-bc917030a8d7</vt:lpwstr>
  </property>
  <property fmtid="{D5CDD505-2E9C-101B-9397-08002B2CF9AE}" pid="11" name="TaxCatchAll">
    <vt:lpwstr>191816</vt:lpwstr>
  </property>
  <property fmtid="{D5CDD505-2E9C-101B-9397-08002B2CF9AE}" pid="12" name="o410524c08c94595afa657d6a91eb2e7">
    <vt:lpwstr/>
  </property>
  <property fmtid="{D5CDD505-2E9C-101B-9397-08002B2CF9AE}" pid="13" name="k5578e8018b54236945b0d1339d2a6f5">
    <vt:lpwstr>Service de l'enseignement obligatoire4ede05e2-a775-4f79-b528-c7edadf59664</vt:lpwstr>
  </property>
</Properties>
</file>