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0" yWindow="0" windowWidth="28800" windowHeight="11730"/>
  </bookViews>
  <sheets>
    <sheet name="13.2.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" i="1" l="1"/>
  <c r="X42" i="1"/>
  <c r="W42" i="1"/>
  <c r="Y41" i="1"/>
  <c r="X41" i="1"/>
  <c r="W41" i="1"/>
  <c r="Y40" i="1"/>
  <c r="X40" i="1"/>
  <c r="W40" i="1"/>
  <c r="Y37" i="1"/>
  <c r="X37" i="1"/>
  <c r="W37" i="1"/>
  <c r="Y34" i="1"/>
  <c r="X34" i="1"/>
  <c r="W34" i="1"/>
  <c r="Y33" i="1"/>
  <c r="X33" i="1"/>
  <c r="W33" i="1"/>
  <c r="Y32" i="1"/>
  <c r="X32" i="1"/>
  <c r="W32" i="1"/>
  <c r="Y30" i="1"/>
  <c r="X30" i="1"/>
  <c r="W30" i="1"/>
  <c r="Y28" i="1"/>
  <c r="X28" i="1"/>
  <c r="W28" i="1"/>
  <c r="Y27" i="1"/>
  <c r="X27" i="1"/>
  <c r="W27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3" i="1"/>
  <c r="X13" i="1"/>
  <c r="W13" i="1"/>
  <c r="Y12" i="1"/>
  <c r="X12" i="1"/>
  <c r="W12" i="1"/>
  <c r="Y11" i="1"/>
  <c r="X11" i="1"/>
  <c r="W11" i="1"/>
  <c r="Y10" i="1"/>
  <c r="X10" i="1"/>
  <c r="W10" i="1"/>
</calcChain>
</file>

<file path=xl/sharedStrings.xml><?xml version="1.0" encoding="utf-8"?>
<sst xmlns="http://schemas.openxmlformats.org/spreadsheetml/2006/main" count="224" uniqueCount="43">
  <si>
    <t>13.2.2. Bénéficiaires de l'aide sociale, par commune</t>
  </si>
  <si>
    <t>Dossiers</t>
  </si>
  <si>
    <t>Bénéficiaires</t>
  </si>
  <si>
    <t>Taux en %
(Population)</t>
  </si>
  <si>
    <t>Total canton</t>
  </si>
  <si>
    <t>Boudry</t>
  </si>
  <si>
    <t>Cornaux</t>
  </si>
  <si>
    <t>Cortaillod</t>
  </si>
  <si>
    <t>Cressier</t>
  </si>
  <si>
    <t>Enges</t>
  </si>
  <si>
    <t>( )</t>
  </si>
  <si>
    <t>Hauterive</t>
  </si>
  <si>
    <t>La Grande Béroche</t>
  </si>
  <si>
    <t>La Tène</t>
  </si>
  <si>
    <t>Le Landeron</t>
  </si>
  <si>
    <t>Lignières</t>
  </si>
  <si>
    <t>Milvignes</t>
  </si>
  <si>
    <t>Neuchâtel</t>
  </si>
  <si>
    <t>Rochefort</t>
  </si>
  <si>
    <t>Saint-Blaise</t>
  </si>
  <si>
    <t>Région Littoral</t>
  </si>
  <si>
    <t>…</t>
  </si>
  <si>
    <t>Brot-Plamboz</t>
  </si>
  <si>
    <t>-</t>
  </si>
  <si>
    <t>La Brévine</t>
  </si>
  <si>
    <t>La Chaux-de-Fonds</t>
  </si>
  <si>
    <t>La Chaux-du-Milieu</t>
  </si>
  <si>
    <t>La Sagne</t>
  </si>
  <si>
    <t>Le Cerneux-Péquignot</t>
  </si>
  <si>
    <t>Le Locle</t>
  </si>
  <si>
    <t>Les Planchettes</t>
  </si>
  <si>
    <t>Les Ponts-de-Martel</t>
  </si>
  <si>
    <t>Région Montagnes</t>
  </si>
  <si>
    <t>Val-de-Ruz</t>
  </si>
  <si>
    <t>Région Val-de-Ruz</t>
  </si>
  <si>
    <t>La Côte-aux-Fées</t>
  </si>
  <si>
    <t>Les Verrières</t>
  </si>
  <si>
    <t>Val-de-Travers</t>
  </si>
  <si>
    <t>Région Val-de-Travers</t>
  </si>
  <si>
    <t>Remarque: En raison des doubles comptages, la somme des chiffres des communes diffère du total du canton</t>
  </si>
  <si>
    <t>(un bénéficiaire qui déménage durant l'année serait comptabilisé deux fois).</t>
  </si>
  <si>
    <t>Source : OFS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</si>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</sst>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name val="MS Sans Serif"/>
    </font>
    <font>
      <b/>
      <sz val="10"/>
      <name val="Arial Narrow"/>
      <family val="2"/>
    </font>
    <font>
      <sz val="10"/>
      <name val="Arial Narrow"/>
      <family val="2"/>
    </font>
    <font>
      <i/>
      <sz val="9"/>
      <color rgb="FFFF0000"/>
      <name val="Arial Narrow"/>
      <family val="2"/>
    </font>
    <font>
      <sz val="10"/>
      <color rgb="FFFF0000"/>
      <name val="Arial Narrow"/>
      <family val="2"/>
    </font>
    <font>
      <sz val="10"/>
      <name val="Helv"/>
    </font>
    <font>
      <sz val="10"/>
      <name val="MS Sans Serif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7">
    <xf numFmtId="0" fontId="0" fillId="0" borderId="0" xfId="0"/>
    <xf numFmtId="14" fontId="1" fillId="0" borderId="0" xfId="0" applyNumberFormat="1" applyFont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0" fontId="2" fillId="0" borderId="0" xfId="0" applyNumberFormat="1" applyFont="1"/>
    <xf numFmtId="0" fontId="2" fillId="0" borderId="0" xfId="0" applyNumberFormat="1" applyFont="1" applyFill="1" applyAlignment="1">
      <alignment horizontal="right"/>
    </xf>
    <xf numFmtId="0" fontId="1" fillId="2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 wrapText="1"/>
    </xf>
    <xf numFmtId="0" fontId="2" fillId="2" borderId="3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2" applyFont="1" applyBorder="1"/>
    <xf numFmtId="0" fontId="1" fillId="0" borderId="3" xfId="2" applyFont="1" applyBorder="1"/>
    <xf numFmtId="3" fontId="1" fillId="0" borderId="3" xfId="0" applyNumberFormat="1" applyFont="1" applyBorder="1" applyAlignment="1">
      <alignment horizontal="right"/>
    </xf>
    <xf numFmtId="0" fontId="7" fillId="0" borderId="0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7" fillId="0" borderId="0" xfId="0" applyFont="1" applyBorder="1"/>
    <xf numFmtId="165" fontId="1" fillId="0" borderId="0" xfId="0" applyNumberFormat="1" applyFont="1" applyFill="1" applyBorder="1" applyAlignment="1">
      <alignment horizontal="right"/>
    </xf>
  </cellXfs>
  <cellStyles count="3">
    <cellStyle name="Normal" xfId="0" builtinId="0"/>
    <cellStyle name="Normal_1.1 population" xfId="2"/>
    <cellStyle name="Normal_Tableau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>
        <row r="3">
          <cell r="C3">
            <v>2019</v>
          </cell>
          <cell r="F3">
            <v>2020</v>
          </cell>
          <cell r="I3">
            <v>2021</v>
          </cell>
        </row>
        <row r="4">
          <cell r="B4" t="str">
            <v>Dossiers</v>
          </cell>
          <cell r="C4" t="str">
            <v>Personnes</v>
          </cell>
          <cell r="D4" t="str">
            <v>Taux</v>
          </cell>
          <cell r="E4" t="str">
            <v>Dossiers</v>
          </cell>
          <cell r="F4" t="str">
            <v>Personnes</v>
          </cell>
          <cell r="G4" t="str">
            <v>Taux</v>
          </cell>
          <cell r="H4" t="str">
            <v>Dossiers</v>
          </cell>
          <cell r="I4" t="str">
            <v>Personnes</v>
          </cell>
          <cell r="J4" t="str">
            <v>Taux</v>
          </cell>
        </row>
        <row r="5">
          <cell r="A5" t="str">
            <v>Boudry</v>
          </cell>
          <cell r="B5">
            <v>235</v>
          </cell>
          <cell r="C5">
            <v>522</v>
          </cell>
          <cell r="D5">
            <v>8.5</v>
          </cell>
          <cell r="E5">
            <v>226</v>
          </cell>
          <cell r="F5">
            <v>460</v>
          </cell>
          <cell r="G5">
            <v>7.4</v>
          </cell>
          <cell r="H5">
            <v>220</v>
          </cell>
          <cell r="I5">
            <v>464</v>
          </cell>
          <cell r="J5">
            <v>7.5</v>
          </cell>
        </row>
        <row r="6">
          <cell r="A6" t="str">
            <v>Brot-Plamboz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Cornaux</v>
          </cell>
          <cell r="B7">
            <v>42</v>
          </cell>
          <cell r="C7">
            <v>59</v>
          </cell>
          <cell r="D7">
            <v>3.8</v>
          </cell>
          <cell r="E7">
            <v>52</v>
          </cell>
          <cell r="F7">
            <v>83</v>
          </cell>
          <cell r="G7">
            <v>5.3</v>
          </cell>
          <cell r="H7">
            <v>45</v>
          </cell>
          <cell r="I7">
            <v>70</v>
          </cell>
          <cell r="J7">
            <v>4.4000000000000004</v>
          </cell>
        </row>
        <row r="8">
          <cell r="A8" t="str">
            <v>Cortaillod</v>
          </cell>
          <cell r="B8">
            <v>124</v>
          </cell>
          <cell r="C8">
            <v>216</v>
          </cell>
          <cell r="D8">
            <v>4.5999999999999996</v>
          </cell>
          <cell r="E8">
            <v>110</v>
          </cell>
          <cell r="F8">
            <v>185</v>
          </cell>
          <cell r="G8">
            <v>3.9</v>
          </cell>
          <cell r="H8">
            <v>113</v>
          </cell>
          <cell r="I8">
            <v>191</v>
          </cell>
          <cell r="J8">
            <v>4.0999999999999996</v>
          </cell>
        </row>
        <row r="9">
          <cell r="A9" t="str">
            <v>Cressier</v>
          </cell>
          <cell r="B9">
            <v>67</v>
          </cell>
          <cell r="C9">
            <v>99</v>
          </cell>
          <cell r="D9">
            <v>5.2</v>
          </cell>
          <cell r="E9">
            <v>56</v>
          </cell>
          <cell r="F9">
            <v>82</v>
          </cell>
          <cell r="G9">
            <v>4.3</v>
          </cell>
          <cell r="H9">
            <v>43</v>
          </cell>
          <cell r="I9">
            <v>74</v>
          </cell>
          <cell r="J9">
            <v>3.9</v>
          </cell>
        </row>
        <row r="10">
          <cell r="A10" t="str">
            <v>Enges</v>
          </cell>
          <cell r="B10">
            <v>4</v>
          </cell>
          <cell r="C10">
            <v>9</v>
          </cell>
          <cell r="D10">
            <v>3.3</v>
          </cell>
          <cell r="E10">
            <v>3</v>
          </cell>
          <cell r="F10">
            <v>5</v>
          </cell>
          <cell r="G10">
            <v>1.9</v>
          </cell>
          <cell r="H10">
            <v>3</v>
          </cell>
          <cell r="I10">
            <v>3</v>
          </cell>
          <cell r="J10">
            <v>1.1000000000000001</v>
          </cell>
        </row>
        <row r="11">
          <cell r="A11" t="str">
            <v>Hauterive</v>
          </cell>
          <cell r="B11">
            <v>85</v>
          </cell>
          <cell r="C11">
            <v>153</v>
          </cell>
          <cell r="D11">
            <v>5.8</v>
          </cell>
          <cell r="E11">
            <v>79</v>
          </cell>
          <cell r="F11">
            <v>151</v>
          </cell>
          <cell r="G11">
            <v>5.7</v>
          </cell>
          <cell r="H11">
            <v>83</v>
          </cell>
          <cell r="I11">
            <v>148</v>
          </cell>
          <cell r="J11">
            <v>5.6</v>
          </cell>
        </row>
        <row r="12">
          <cell r="A12" t="str">
            <v>La Brévine</v>
          </cell>
          <cell r="B12">
            <v>10</v>
          </cell>
          <cell r="C12">
            <v>15</v>
          </cell>
          <cell r="D12">
            <v>2.4</v>
          </cell>
          <cell r="E12">
            <v>11</v>
          </cell>
          <cell r="F12">
            <v>13</v>
          </cell>
          <cell r="G12">
            <v>2.1</v>
          </cell>
          <cell r="H12">
            <v>13</v>
          </cell>
          <cell r="I12">
            <v>14</v>
          </cell>
          <cell r="J12">
            <v>2.2000000000000002</v>
          </cell>
        </row>
        <row r="13">
          <cell r="A13" t="str">
            <v>La Chaux-de-Fonds</v>
          </cell>
          <cell r="B13">
            <v>2550</v>
          </cell>
          <cell r="C13">
            <v>4190</v>
          </cell>
          <cell r="D13">
            <v>11</v>
          </cell>
          <cell r="E13">
            <v>2452</v>
          </cell>
          <cell r="F13">
            <v>4039</v>
          </cell>
          <cell r="G13">
            <v>10.8</v>
          </cell>
          <cell r="H13">
            <v>2356</v>
          </cell>
          <cell r="I13">
            <v>3864</v>
          </cell>
          <cell r="J13">
            <v>10.5</v>
          </cell>
        </row>
        <row r="14">
          <cell r="A14" t="str">
            <v>La Chaux-du-Milieu</v>
          </cell>
          <cell r="B14">
            <v>7</v>
          </cell>
          <cell r="C14">
            <v>8</v>
          </cell>
          <cell r="D14">
            <v>1.6</v>
          </cell>
          <cell r="E14">
            <v>7</v>
          </cell>
          <cell r="F14">
            <v>10</v>
          </cell>
          <cell r="G14">
            <v>2</v>
          </cell>
          <cell r="H14">
            <v>6</v>
          </cell>
          <cell r="I14">
            <v>9</v>
          </cell>
          <cell r="J14">
            <v>1.8</v>
          </cell>
        </row>
        <row r="15">
          <cell r="A15" t="str">
            <v>La Côte-aux-Fées</v>
          </cell>
          <cell r="B15">
            <v>14</v>
          </cell>
          <cell r="C15">
            <v>20</v>
          </cell>
          <cell r="D15">
            <v>4.5</v>
          </cell>
          <cell r="E15">
            <v>18</v>
          </cell>
          <cell r="F15">
            <v>25</v>
          </cell>
          <cell r="G15">
            <v>5.6</v>
          </cell>
          <cell r="H15">
            <v>14</v>
          </cell>
          <cell r="I15">
            <v>21</v>
          </cell>
          <cell r="J15">
            <v>4.5999999999999996</v>
          </cell>
        </row>
        <row r="16">
          <cell r="A16" t="str">
            <v>La Grande Béroche</v>
          </cell>
          <cell r="B16">
            <v>197</v>
          </cell>
          <cell r="C16">
            <v>295</v>
          </cell>
          <cell r="D16">
            <v>3.3</v>
          </cell>
          <cell r="E16">
            <v>194</v>
          </cell>
          <cell r="F16">
            <v>296</v>
          </cell>
          <cell r="G16">
            <v>3.4</v>
          </cell>
          <cell r="H16">
            <v>160</v>
          </cell>
          <cell r="I16">
            <v>233</v>
          </cell>
          <cell r="J16">
            <v>2.6</v>
          </cell>
        </row>
        <row r="17">
          <cell r="A17" t="str">
            <v>La Sagne</v>
          </cell>
          <cell r="B17">
            <v>17</v>
          </cell>
          <cell r="C17">
            <v>30</v>
          </cell>
          <cell r="D17">
            <v>2.9</v>
          </cell>
          <cell r="E17">
            <v>23</v>
          </cell>
          <cell r="F17">
            <v>38</v>
          </cell>
          <cell r="G17">
            <v>3.7</v>
          </cell>
          <cell r="H17">
            <v>14</v>
          </cell>
          <cell r="I17">
            <v>22</v>
          </cell>
          <cell r="J17">
            <v>2.1</v>
          </cell>
        </row>
        <row r="18">
          <cell r="A18" t="str">
            <v>La Tène</v>
          </cell>
          <cell r="B18">
            <v>138</v>
          </cell>
          <cell r="C18">
            <v>225</v>
          </cell>
          <cell r="D18">
            <v>4.5</v>
          </cell>
          <cell r="E18">
            <v>146</v>
          </cell>
          <cell r="F18">
            <v>230</v>
          </cell>
          <cell r="G18">
            <v>4.5</v>
          </cell>
          <cell r="H18">
            <v>159</v>
          </cell>
          <cell r="I18">
            <v>246</v>
          </cell>
          <cell r="J18">
            <v>4.8</v>
          </cell>
        </row>
        <row r="19">
          <cell r="A19" t="str">
            <v>Le Cerneux-Péquignot</v>
          </cell>
          <cell r="B19">
            <v>2</v>
          </cell>
          <cell r="C19">
            <v>2</v>
          </cell>
          <cell r="D19">
            <v>0.6</v>
          </cell>
          <cell r="E19">
            <v>1</v>
          </cell>
          <cell r="F19">
            <v>1</v>
          </cell>
          <cell r="G19">
            <v>0.3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Le Landeron</v>
          </cell>
          <cell r="B20">
            <v>118</v>
          </cell>
          <cell r="C20">
            <v>193</v>
          </cell>
          <cell r="D20">
            <v>4.2</v>
          </cell>
          <cell r="E20">
            <v>111</v>
          </cell>
          <cell r="F20">
            <v>178</v>
          </cell>
          <cell r="G20">
            <v>3.9</v>
          </cell>
          <cell r="H20">
            <v>111</v>
          </cell>
          <cell r="I20">
            <v>179</v>
          </cell>
          <cell r="J20">
            <v>3.9</v>
          </cell>
        </row>
        <row r="21">
          <cell r="A21" t="str">
            <v>Le Locle</v>
          </cell>
          <cell r="B21">
            <v>629</v>
          </cell>
          <cell r="C21">
            <v>1009</v>
          </cell>
          <cell r="D21">
            <v>9</v>
          </cell>
          <cell r="E21">
            <v>543</v>
          </cell>
          <cell r="F21">
            <v>841</v>
          </cell>
          <cell r="G21">
            <v>7.6</v>
          </cell>
          <cell r="H21">
            <v>498</v>
          </cell>
          <cell r="I21">
            <v>783</v>
          </cell>
          <cell r="J21">
            <v>7.2</v>
          </cell>
        </row>
        <row r="22">
          <cell r="A22" t="str">
            <v>Les Planchettes</v>
          </cell>
          <cell r="B22">
            <v>10</v>
          </cell>
          <cell r="C22">
            <v>13</v>
          </cell>
          <cell r="D22">
            <v>6.2</v>
          </cell>
          <cell r="E22">
            <v>9</v>
          </cell>
          <cell r="F22">
            <v>11</v>
          </cell>
          <cell r="G22">
            <v>5.2</v>
          </cell>
          <cell r="H22">
            <v>10</v>
          </cell>
          <cell r="I22">
            <v>15</v>
          </cell>
          <cell r="J22">
            <v>7.1</v>
          </cell>
        </row>
        <row r="23">
          <cell r="A23" t="str">
            <v>Les Ponts-de-Martel</v>
          </cell>
          <cell r="B23">
            <v>37</v>
          </cell>
          <cell r="C23">
            <v>61</v>
          </cell>
          <cell r="D23">
            <v>4.9000000000000004</v>
          </cell>
          <cell r="E23">
            <v>34</v>
          </cell>
          <cell r="F23">
            <v>44</v>
          </cell>
          <cell r="G23">
            <v>3.6</v>
          </cell>
          <cell r="H23">
            <v>35</v>
          </cell>
          <cell r="I23">
            <v>41</v>
          </cell>
          <cell r="J23">
            <v>3.3</v>
          </cell>
        </row>
        <row r="24">
          <cell r="A24" t="str">
            <v>Les Verrières</v>
          </cell>
          <cell r="B24">
            <v>29</v>
          </cell>
          <cell r="C24">
            <v>44</v>
          </cell>
          <cell r="D24">
            <v>6.6</v>
          </cell>
          <cell r="E24">
            <v>31</v>
          </cell>
          <cell r="F24">
            <v>50</v>
          </cell>
          <cell r="G24">
            <v>7.8</v>
          </cell>
          <cell r="H24">
            <v>36</v>
          </cell>
          <cell r="I24">
            <v>50</v>
          </cell>
          <cell r="J24">
            <v>7.7</v>
          </cell>
        </row>
        <row r="25">
          <cell r="A25" t="str">
            <v>Lignières</v>
          </cell>
          <cell r="B25">
            <v>18</v>
          </cell>
          <cell r="C25">
            <v>27</v>
          </cell>
          <cell r="D25">
            <v>2.8</v>
          </cell>
          <cell r="E25">
            <v>23</v>
          </cell>
          <cell r="F25">
            <v>43</v>
          </cell>
          <cell r="G25">
            <v>4.4000000000000004</v>
          </cell>
          <cell r="H25">
            <v>18</v>
          </cell>
          <cell r="I25">
            <v>34</v>
          </cell>
          <cell r="J25">
            <v>3.5</v>
          </cell>
        </row>
        <row r="26">
          <cell r="A26" t="str">
            <v>Milvignes</v>
          </cell>
          <cell r="B26">
            <v>215</v>
          </cell>
          <cell r="C26">
            <v>374</v>
          </cell>
          <cell r="D26">
            <v>4.2</v>
          </cell>
          <cell r="E26">
            <v>228</v>
          </cell>
          <cell r="F26">
            <v>383</v>
          </cell>
          <cell r="G26">
            <v>4.3</v>
          </cell>
          <cell r="H26">
            <v>217</v>
          </cell>
          <cell r="I26">
            <v>372</v>
          </cell>
          <cell r="J26">
            <v>4.0999999999999996</v>
          </cell>
        </row>
        <row r="27">
          <cell r="A27" t="str">
            <v>Neuchâtel</v>
          </cell>
          <cell r="B27">
            <v>2297</v>
          </cell>
          <cell r="C27">
            <v>3908</v>
          </cell>
          <cell r="D27">
            <v>8.8000000000000007</v>
          </cell>
          <cell r="E27">
            <v>2276</v>
          </cell>
          <cell r="F27">
            <v>3854</v>
          </cell>
          <cell r="G27">
            <v>8.6</v>
          </cell>
          <cell r="H27">
            <v>2220</v>
          </cell>
          <cell r="I27">
            <v>3744</v>
          </cell>
          <cell r="J27">
            <v>8.4</v>
          </cell>
        </row>
        <row r="28">
          <cell r="A28" t="str">
            <v>Rochefort</v>
          </cell>
          <cell r="B28">
            <v>24</v>
          </cell>
          <cell r="C28">
            <v>43</v>
          </cell>
          <cell r="D28">
            <v>3.5</v>
          </cell>
          <cell r="E28">
            <v>16</v>
          </cell>
          <cell r="F28">
            <v>37</v>
          </cell>
          <cell r="G28">
            <v>3</v>
          </cell>
          <cell r="H28">
            <v>20</v>
          </cell>
          <cell r="I28">
            <v>41</v>
          </cell>
          <cell r="J28">
            <v>3.2</v>
          </cell>
        </row>
        <row r="29">
          <cell r="A29" t="str">
            <v>Saint-Blaise</v>
          </cell>
          <cell r="B29">
            <v>75</v>
          </cell>
          <cell r="C29">
            <v>122</v>
          </cell>
          <cell r="D29">
            <v>3.8</v>
          </cell>
          <cell r="E29">
            <v>70</v>
          </cell>
          <cell r="F29">
            <v>110</v>
          </cell>
          <cell r="G29">
            <v>3.4</v>
          </cell>
          <cell r="H29">
            <v>70</v>
          </cell>
          <cell r="I29">
            <v>105</v>
          </cell>
          <cell r="J29">
            <v>3.2</v>
          </cell>
        </row>
        <row r="30">
          <cell r="A30" t="str">
            <v>Val-de-Ruz</v>
          </cell>
          <cell r="B30">
            <v>354</v>
          </cell>
          <cell r="C30">
            <v>579</v>
          </cell>
          <cell r="D30">
            <v>3.4</v>
          </cell>
          <cell r="E30">
            <v>327</v>
          </cell>
          <cell r="F30">
            <v>513</v>
          </cell>
          <cell r="G30">
            <v>3</v>
          </cell>
          <cell r="H30">
            <v>341</v>
          </cell>
          <cell r="I30">
            <v>524</v>
          </cell>
          <cell r="J30">
            <v>3.1</v>
          </cell>
        </row>
        <row r="31">
          <cell r="A31" t="str">
            <v>Val-de-Travers</v>
          </cell>
          <cell r="B31">
            <v>520</v>
          </cell>
          <cell r="C31">
            <v>776</v>
          </cell>
          <cell r="D31">
            <v>7.3</v>
          </cell>
          <cell r="E31">
            <v>503</v>
          </cell>
          <cell r="F31">
            <v>767</v>
          </cell>
          <cell r="G31">
            <v>7.2</v>
          </cell>
          <cell r="H31">
            <v>476</v>
          </cell>
          <cell r="I31">
            <v>705</v>
          </cell>
          <cell r="J31">
            <v>6.7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zoomScaleNormal="100" workbookViewId="0">
      <pane xSplit="1" topLeftCell="B1" activePane="topRight" state="frozen"/>
      <selection activeCell="L44" sqref="L44"/>
      <selection pane="topRight" activeCell="AB10" sqref="AB10"/>
    </sheetView>
  </sheetViews>
  <sheetFormatPr baseColWidth="10" defaultColWidth="11.42578125" defaultRowHeight="12.75" x14ac:dyDescent="0.2"/>
  <cols>
    <col min="1" max="1" width="24.7109375" style="29" customWidth="1"/>
    <col min="2" max="2" width="1.42578125" style="2" customWidth="1"/>
    <col min="3" max="4" width="11.140625" style="3" hidden="1" customWidth="1"/>
    <col min="5" max="5" width="11.140625" style="2" hidden="1" customWidth="1"/>
    <col min="6" max="6" width="1.42578125" style="2" hidden="1" customWidth="1"/>
    <col min="7" max="8" width="11.140625" style="3" hidden="1" customWidth="1"/>
    <col min="9" max="9" width="11.140625" style="2" hidden="1" customWidth="1"/>
    <col min="10" max="10" width="1.42578125" style="2" hidden="1" customWidth="1"/>
    <col min="11" max="12" width="11.140625" style="3" hidden="1" customWidth="1"/>
    <col min="13" max="13" width="11.140625" style="2" hidden="1" customWidth="1"/>
    <col min="14" max="14" width="1.42578125" style="2" hidden="1" customWidth="1"/>
    <col min="15" max="16" width="11.140625" style="3" hidden="1" customWidth="1"/>
    <col min="17" max="17" width="11.140625" style="2" hidden="1" customWidth="1"/>
    <col min="18" max="18" width="1.42578125" style="2" hidden="1" customWidth="1"/>
    <col min="19" max="21" width="11.42578125" style="6"/>
    <col min="22" max="22" width="1.42578125" style="2" customWidth="1"/>
    <col min="23" max="24" width="11.140625" style="3" customWidth="1"/>
    <col min="25" max="25" width="11.140625" style="2" customWidth="1"/>
    <col min="26" max="26" width="1.5703125" style="2" customWidth="1"/>
    <col min="27" max="29" width="11.140625" style="2" customWidth="1"/>
    <col min="30" max="16384" width="11.42578125" style="6"/>
  </cols>
  <sheetData>
    <row r="1" spans="1:29" ht="13.5" x14ac:dyDescent="0.25">
      <c r="A1" s="1" t="s">
        <v>0</v>
      </c>
      <c r="E1" s="4"/>
      <c r="G1" s="5"/>
      <c r="K1" s="5"/>
      <c r="O1" s="5"/>
      <c r="W1" s="5"/>
    </row>
    <row r="2" spans="1:29" x14ac:dyDescent="0.2">
      <c r="A2" s="7"/>
    </row>
    <row r="3" spans="1:29" s="11" customFormat="1" x14ac:dyDescent="0.2">
      <c r="A3" s="8"/>
      <c r="B3" s="9"/>
      <c r="C3" s="10"/>
      <c r="D3" s="10"/>
      <c r="E3" s="10">
        <v>2016</v>
      </c>
      <c r="F3" s="9"/>
      <c r="G3" s="10"/>
      <c r="H3" s="10"/>
      <c r="I3" s="10">
        <v>2017</v>
      </c>
      <c r="J3" s="9"/>
      <c r="K3" s="10"/>
      <c r="L3" s="10"/>
      <c r="M3" s="10">
        <v>2018</v>
      </c>
      <c r="N3" s="9"/>
      <c r="O3" s="10"/>
      <c r="P3" s="10"/>
      <c r="Q3" s="10">
        <v>2019</v>
      </c>
      <c r="R3" s="9"/>
      <c r="S3" s="10"/>
      <c r="T3" s="10"/>
      <c r="U3" s="10">
        <v>2020</v>
      </c>
      <c r="V3" s="9"/>
      <c r="W3" s="10"/>
      <c r="X3" s="10"/>
      <c r="Y3" s="10">
        <v>2021</v>
      </c>
      <c r="Z3" s="9"/>
      <c r="AA3" s="10"/>
      <c r="AB3" s="10"/>
      <c r="AC3" s="10">
        <v>2022</v>
      </c>
    </row>
    <row r="4" spans="1:29" s="16" customFormat="1" ht="25.5" x14ac:dyDescent="0.2">
      <c r="A4" s="13"/>
      <c r="B4" s="14"/>
      <c r="C4" s="15" t="s">
        <v>1</v>
      </c>
      <c r="D4" s="14" t="s">
        <v>2</v>
      </c>
      <c r="E4" s="14" t="s">
        <v>3</v>
      </c>
      <c r="F4" s="14"/>
      <c r="G4" s="15" t="s">
        <v>1</v>
      </c>
      <c r="H4" s="14" t="s">
        <v>2</v>
      </c>
      <c r="I4" s="14" t="s">
        <v>3</v>
      </c>
      <c r="J4" s="14"/>
      <c r="K4" s="15" t="s">
        <v>1</v>
      </c>
      <c r="L4" s="14" t="s">
        <v>2</v>
      </c>
      <c r="M4" s="14" t="s">
        <v>3</v>
      </c>
      <c r="N4" s="14"/>
      <c r="O4" s="15" t="s">
        <v>1</v>
      </c>
      <c r="P4" s="14" t="s">
        <v>2</v>
      </c>
      <c r="Q4" s="14" t="s">
        <v>3</v>
      </c>
      <c r="R4" s="14"/>
      <c r="S4" s="15" t="s">
        <v>1</v>
      </c>
      <c r="T4" s="14" t="s">
        <v>2</v>
      </c>
      <c r="U4" s="14" t="s">
        <v>3</v>
      </c>
      <c r="V4" s="14"/>
      <c r="W4" s="15" t="s">
        <v>1</v>
      </c>
      <c r="X4" s="14" t="s">
        <v>2</v>
      </c>
      <c r="Y4" s="14" t="s">
        <v>3</v>
      </c>
      <c r="Z4" s="14"/>
      <c r="AA4" s="15" t="s">
        <v>1</v>
      </c>
      <c r="AB4" s="14" t="s">
        <v>2</v>
      </c>
      <c r="AC4" s="14" t="s">
        <v>3</v>
      </c>
    </row>
    <row r="5" spans="1:29" s="12" customFormat="1" ht="5.25" customHeight="1" x14ac:dyDescent="0.2">
      <c r="A5" s="17"/>
      <c r="B5" s="18"/>
      <c r="C5" s="19"/>
      <c r="D5" s="18"/>
      <c r="E5" s="18"/>
      <c r="F5" s="18"/>
      <c r="G5" s="19"/>
      <c r="H5" s="18"/>
      <c r="I5" s="18"/>
      <c r="J5" s="18"/>
      <c r="K5" s="19"/>
      <c r="L5" s="18"/>
      <c r="M5" s="18"/>
      <c r="N5" s="18"/>
      <c r="O5" s="19"/>
      <c r="P5" s="18"/>
      <c r="Q5" s="18"/>
      <c r="R5" s="18"/>
      <c r="S5" s="19"/>
      <c r="T5" s="18"/>
      <c r="U5" s="18"/>
      <c r="V5" s="18"/>
      <c r="W5" s="19"/>
      <c r="X5" s="18"/>
      <c r="Y5" s="18"/>
      <c r="Z5" s="18"/>
      <c r="AA5" s="19"/>
      <c r="AB5" s="18"/>
      <c r="AC5" s="18"/>
    </row>
    <row r="6" spans="1:29" s="12" customFormat="1" ht="5.25" customHeight="1" x14ac:dyDescent="0.2">
      <c r="A6" s="20"/>
      <c r="B6" s="21"/>
      <c r="C6" s="22"/>
      <c r="D6" s="21"/>
      <c r="E6" s="21"/>
      <c r="F6" s="21"/>
      <c r="G6" s="22"/>
      <c r="H6" s="21"/>
      <c r="I6" s="21"/>
      <c r="J6" s="21"/>
      <c r="K6" s="22"/>
      <c r="L6" s="21"/>
      <c r="M6" s="21"/>
      <c r="N6" s="21"/>
      <c r="O6" s="22"/>
      <c r="P6" s="21"/>
      <c r="Q6" s="21"/>
      <c r="R6" s="21"/>
      <c r="S6" s="22"/>
      <c r="T6" s="21"/>
      <c r="U6" s="21"/>
      <c r="V6" s="21"/>
      <c r="W6" s="22"/>
      <c r="X6" s="21"/>
      <c r="Y6" s="21"/>
      <c r="Z6" s="21"/>
      <c r="AA6" s="22"/>
      <c r="AB6" s="21"/>
      <c r="AC6" s="21"/>
    </row>
    <row r="7" spans="1:29" ht="12.75" customHeight="1" x14ac:dyDescent="0.2">
      <c r="A7" s="23" t="s">
        <v>4</v>
      </c>
      <c r="B7" s="24"/>
      <c r="C7" s="25">
        <v>7917</v>
      </c>
      <c r="D7" s="25">
        <v>13169</v>
      </c>
      <c r="E7" s="24">
        <v>7.4</v>
      </c>
      <c r="F7" s="24"/>
      <c r="G7" s="25">
        <v>8066</v>
      </c>
      <c r="H7" s="25">
        <v>13463</v>
      </c>
      <c r="I7" s="24">
        <v>7.5</v>
      </c>
      <c r="J7" s="24"/>
      <c r="K7" s="25">
        <v>7645</v>
      </c>
      <c r="L7" s="25">
        <v>12805</v>
      </c>
      <c r="M7" s="24">
        <v>7.2</v>
      </c>
      <c r="N7" s="24"/>
      <c r="O7" s="25">
        <v>7471</v>
      </c>
      <c r="P7" s="25">
        <v>12442</v>
      </c>
      <c r="Q7" s="24">
        <v>7</v>
      </c>
      <c r="R7" s="24"/>
      <c r="S7" s="25">
        <v>7235</v>
      </c>
      <c r="T7" s="25">
        <v>11954</v>
      </c>
      <c r="U7" s="24">
        <v>6.8</v>
      </c>
      <c r="V7" s="24"/>
      <c r="W7" s="25">
        <v>7029</v>
      </c>
      <c r="X7" s="25">
        <v>11575</v>
      </c>
      <c r="Y7" s="24">
        <v>6.6</v>
      </c>
      <c r="Z7" s="24"/>
      <c r="AA7" s="25">
        <v>6776</v>
      </c>
      <c r="AB7" s="25">
        <v>11078</v>
      </c>
      <c r="AC7" s="24">
        <v>6.3</v>
      </c>
    </row>
    <row r="8" spans="1:29" ht="4.5" customHeight="1" x14ac:dyDescent="0.2">
      <c r="A8" s="26"/>
      <c r="B8" s="27"/>
      <c r="C8" s="28"/>
      <c r="D8" s="28"/>
      <c r="E8" s="27"/>
      <c r="F8" s="27"/>
      <c r="G8" s="28"/>
      <c r="H8" s="28"/>
      <c r="I8" s="27"/>
      <c r="J8" s="27"/>
      <c r="K8" s="28"/>
      <c r="L8" s="28"/>
      <c r="M8" s="27"/>
      <c r="N8" s="27"/>
      <c r="O8" s="28"/>
      <c r="P8" s="28"/>
      <c r="Q8" s="27"/>
      <c r="R8" s="27"/>
      <c r="S8" s="28"/>
      <c r="T8" s="28"/>
      <c r="U8" s="27"/>
      <c r="V8" s="27"/>
      <c r="W8" s="28"/>
      <c r="X8" s="28"/>
      <c r="Y8" s="27"/>
      <c r="Z8" s="27"/>
      <c r="AA8" s="28"/>
      <c r="AB8" s="28"/>
      <c r="AC8" s="27"/>
    </row>
    <row r="9" spans="1:29" ht="4.5" customHeight="1" x14ac:dyDescent="0.2">
      <c r="B9" s="24"/>
      <c r="C9" s="30"/>
      <c r="D9" s="30"/>
      <c r="E9" s="24"/>
      <c r="F9" s="24"/>
      <c r="G9" s="30"/>
      <c r="H9" s="30"/>
      <c r="I9" s="24"/>
      <c r="J9" s="24"/>
      <c r="K9" s="30"/>
      <c r="L9" s="30"/>
      <c r="M9" s="24"/>
      <c r="N9" s="24"/>
      <c r="O9" s="30"/>
      <c r="P9" s="30"/>
      <c r="Q9" s="24"/>
      <c r="R9" s="24"/>
      <c r="S9" s="30"/>
      <c r="T9" s="30"/>
      <c r="U9" s="24"/>
      <c r="V9" s="24"/>
      <c r="W9" s="30"/>
      <c r="X9" s="30"/>
      <c r="Y9" s="24"/>
      <c r="Z9" s="24"/>
      <c r="AA9" s="30"/>
      <c r="AB9" s="30"/>
      <c r="AC9" s="24"/>
    </row>
    <row r="10" spans="1:29" x14ac:dyDescent="0.2">
      <c r="A10" s="29" t="s">
        <v>5</v>
      </c>
      <c r="C10" s="31">
        <v>254</v>
      </c>
      <c r="D10" s="31">
        <v>486</v>
      </c>
      <c r="E10" s="2">
        <v>8.5</v>
      </c>
      <c r="G10" s="31">
        <v>251</v>
      </c>
      <c r="H10" s="31">
        <v>504</v>
      </c>
      <c r="I10" s="2">
        <v>8.6</v>
      </c>
      <c r="K10" s="31">
        <v>231</v>
      </c>
      <c r="L10" s="31">
        <v>494</v>
      </c>
      <c r="M10" s="32">
        <v>8.1</v>
      </c>
      <c r="O10" s="31">
        <v>235</v>
      </c>
      <c r="P10" s="31">
        <v>522</v>
      </c>
      <c r="Q10" s="32">
        <v>8.5</v>
      </c>
      <c r="S10" s="31">
        <v>226</v>
      </c>
      <c r="T10" s="31">
        <v>460</v>
      </c>
      <c r="U10" s="32">
        <v>7.4</v>
      </c>
      <c r="W10" s="31">
        <f>VLOOKUP($A10,[1]Feuil1!$A:$J,8,FALSE)</f>
        <v>220</v>
      </c>
      <c r="X10" s="31">
        <f>VLOOKUP($A10,[1]Feuil1!$A:$J,9,FALSE)</f>
        <v>464</v>
      </c>
      <c r="Y10" s="32">
        <f>VLOOKUP($A10,[1]Feuil1!$A:$J,10,FALSE)</f>
        <v>7.5</v>
      </c>
      <c r="AA10" s="31">
        <v>194</v>
      </c>
      <c r="AB10" s="31">
        <v>416</v>
      </c>
      <c r="AC10" s="32">
        <v>6.7</v>
      </c>
    </row>
    <row r="11" spans="1:29" x14ac:dyDescent="0.2">
      <c r="A11" s="29" t="s">
        <v>6</v>
      </c>
      <c r="C11" s="33">
        <v>46</v>
      </c>
      <c r="D11" s="33">
        <v>75</v>
      </c>
      <c r="E11" s="34">
        <v>4.7</v>
      </c>
      <c r="F11" s="34"/>
      <c r="G11" s="33">
        <v>43</v>
      </c>
      <c r="H11" s="33">
        <v>65</v>
      </c>
      <c r="I11" s="34">
        <v>4.0999999999999996</v>
      </c>
      <c r="J11" s="34"/>
      <c r="K11" s="31">
        <v>38</v>
      </c>
      <c r="L11" s="31">
        <v>57</v>
      </c>
      <c r="M11" s="32">
        <v>3.6</v>
      </c>
      <c r="N11" s="34"/>
      <c r="O11" s="31">
        <v>42</v>
      </c>
      <c r="P11" s="31">
        <v>59</v>
      </c>
      <c r="Q11" s="32">
        <v>3.8</v>
      </c>
      <c r="R11" s="34"/>
      <c r="S11" s="31">
        <v>52</v>
      </c>
      <c r="T11" s="31">
        <v>83</v>
      </c>
      <c r="U11" s="32">
        <v>5.3</v>
      </c>
      <c r="V11" s="34"/>
      <c r="W11" s="31">
        <f>VLOOKUP($A11,[1]Feuil1!$A:$J,8,FALSE)</f>
        <v>45</v>
      </c>
      <c r="X11" s="31">
        <f>VLOOKUP($A11,[1]Feuil1!$A:$J,9,FALSE)</f>
        <v>70</v>
      </c>
      <c r="Y11" s="32">
        <f>VLOOKUP($A11,[1]Feuil1!$A:$J,10,FALSE)</f>
        <v>4.4000000000000004</v>
      </c>
      <c r="Z11" s="34"/>
      <c r="AA11" s="31">
        <v>36</v>
      </c>
      <c r="AB11" s="31">
        <v>50</v>
      </c>
      <c r="AC11" s="32">
        <v>3.1</v>
      </c>
    </row>
    <row r="12" spans="1:29" x14ac:dyDescent="0.2">
      <c r="A12" s="29" t="s">
        <v>7</v>
      </c>
      <c r="C12" s="33">
        <v>106</v>
      </c>
      <c r="D12" s="33">
        <v>174</v>
      </c>
      <c r="E12" s="34">
        <v>3.6</v>
      </c>
      <c r="F12" s="34"/>
      <c r="G12" s="33">
        <v>109</v>
      </c>
      <c r="H12" s="33">
        <v>173</v>
      </c>
      <c r="I12" s="34">
        <v>3.6</v>
      </c>
      <c r="J12" s="34"/>
      <c r="K12" s="31">
        <v>121</v>
      </c>
      <c r="L12" s="31">
        <v>182</v>
      </c>
      <c r="M12" s="32">
        <v>3.8</v>
      </c>
      <c r="N12" s="34"/>
      <c r="O12" s="31">
        <v>124</v>
      </c>
      <c r="P12" s="31">
        <v>216</v>
      </c>
      <c r="Q12" s="32">
        <v>4.5999999999999996</v>
      </c>
      <c r="R12" s="34"/>
      <c r="S12" s="31">
        <v>110</v>
      </c>
      <c r="T12" s="31">
        <v>185</v>
      </c>
      <c r="U12" s="32">
        <v>3.9</v>
      </c>
      <c r="V12" s="34"/>
      <c r="W12" s="31">
        <f>VLOOKUP($A12,[1]Feuil1!$A:$J,8,FALSE)</f>
        <v>113</v>
      </c>
      <c r="X12" s="31">
        <f>VLOOKUP($A12,[1]Feuil1!$A:$J,9,FALSE)</f>
        <v>191</v>
      </c>
      <c r="Y12" s="32">
        <f>VLOOKUP($A12,[1]Feuil1!$A:$J,10,FALSE)</f>
        <v>4.0999999999999996</v>
      </c>
      <c r="Z12" s="34"/>
      <c r="AA12" s="31">
        <v>104</v>
      </c>
      <c r="AB12" s="31">
        <v>178</v>
      </c>
      <c r="AC12" s="32">
        <v>3.8</v>
      </c>
    </row>
    <row r="13" spans="1:29" x14ac:dyDescent="0.2">
      <c r="A13" s="29" t="s">
        <v>8</v>
      </c>
      <c r="C13" s="33">
        <v>65</v>
      </c>
      <c r="D13" s="33">
        <v>113</v>
      </c>
      <c r="E13" s="34">
        <v>5.9</v>
      </c>
      <c r="F13" s="34"/>
      <c r="G13" s="33">
        <v>76</v>
      </c>
      <c r="H13" s="33">
        <v>116</v>
      </c>
      <c r="I13" s="34">
        <v>6</v>
      </c>
      <c r="J13" s="34"/>
      <c r="K13" s="31">
        <v>74</v>
      </c>
      <c r="L13" s="31">
        <v>112</v>
      </c>
      <c r="M13" s="32">
        <v>6</v>
      </c>
      <c r="N13" s="34"/>
      <c r="O13" s="31">
        <v>67</v>
      </c>
      <c r="P13" s="31">
        <v>99</v>
      </c>
      <c r="Q13" s="32">
        <v>5.2</v>
      </c>
      <c r="R13" s="34"/>
      <c r="S13" s="31">
        <v>56</v>
      </c>
      <c r="T13" s="31">
        <v>82</v>
      </c>
      <c r="U13" s="32">
        <v>4.3</v>
      </c>
      <c r="V13" s="34"/>
      <c r="W13" s="31">
        <f>VLOOKUP($A13,[1]Feuil1!$A:$J,8,FALSE)</f>
        <v>43</v>
      </c>
      <c r="X13" s="31">
        <f>VLOOKUP($A13,[1]Feuil1!$A:$J,9,FALSE)</f>
        <v>74</v>
      </c>
      <c r="Y13" s="32">
        <f>VLOOKUP($A13,[1]Feuil1!$A:$J,10,FALSE)</f>
        <v>3.9</v>
      </c>
      <c r="Z13" s="34"/>
      <c r="AA13" s="31">
        <v>30</v>
      </c>
      <c r="AB13" s="31">
        <v>56</v>
      </c>
      <c r="AC13" s="32">
        <v>3</v>
      </c>
    </row>
    <row r="14" spans="1:29" x14ac:dyDescent="0.2">
      <c r="A14" s="29" t="s">
        <v>9</v>
      </c>
      <c r="C14" s="33" t="s">
        <v>10</v>
      </c>
      <c r="D14" s="33" t="s">
        <v>10</v>
      </c>
      <c r="E14" s="33" t="s">
        <v>10</v>
      </c>
      <c r="F14" s="33"/>
      <c r="G14" s="33" t="s">
        <v>10</v>
      </c>
      <c r="H14" s="33" t="s">
        <v>10</v>
      </c>
      <c r="I14" s="33" t="s">
        <v>10</v>
      </c>
      <c r="J14" s="33"/>
      <c r="K14" s="31" t="s">
        <v>10</v>
      </c>
      <c r="L14" s="31" t="s">
        <v>10</v>
      </c>
      <c r="M14" s="32" t="s">
        <v>10</v>
      </c>
      <c r="N14" s="33"/>
      <c r="O14" s="32" t="s">
        <v>10</v>
      </c>
      <c r="P14" s="32" t="s">
        <v>10</v>
      </c>
      <c r="Q14" s="32" t="s">
        <v>10</v>
      </c>
      <c r="R14" s="33"/>
      <c r="S14" s="32" t="s">
        <v>42</v>
      </c>
      <c r="T14" s="32" t="s">
        <v>42</v>
      </c>
      <c r="U14" s="32" t="s">
        <v>42</v>
      </c>
      <c r="V14" s="33"/>
      <c r="W14" s="31" t="s">
        <v>10</v>
      </c>
      <c r="X14" s="31" t="s">
        <v>10</v>
      </c>
      <c r="Y14" s="32" t="s">
        <v>10</v>
      </c>
      <c r="Z14" s="33"/>
      <c r="AA14" s="31" t="s">
        <v>42</v>
      </c>
      <c r="AB14" s="31" t="s">
        <v>42</v>
      </c>
      <c r="AC14" s="32" t="s">
        <v>42</v>
      </c>
    </row>
    <row r="15" spans="1:29" x14ac:dyDescent="0.2">
      <c r="A15" s="29" t="s">
        <v>11</v>
      </c>
      <c r="B15" s="31"/>
      <c r="C15" s="35">
        <v>79</v>
      </c>
      <c r="D15" s="35">
        <v>131</v>
      </c>
      <c r="E15" s="34">
        <v>5</v>
      </c>
      <c r="F15" s="34"/>
      <c r="G15" s="35">
        <v>86</v>
      </c>
      <c r="H15" s="35">
        <v>156</v>
      </c>
      <c r="I15" s="34">
        <v>5.9</v>
      </c>
      <c r="J15" s="34"/>
      <c r="K15" s="31">
        <v>83</v>
      </c>
      <c r="L15" s="31">
        <v>144</v>
      </c>
      <c r="M15" s="32">
        <v>5.4</v>
      </c>
      <c r="N15" s="34"/>
      <c r="O15" s="31">
        <v>85</v>
      </c>
      <c r="P15" s="31">
        <v>153</v>
      </c>
      <c r="Q15" s="32">
        <v>5.8</v>
      </c>
      <c r="R15" s="34"/>
      <c r="S15" s="31">
        <v>79</v>
      </c>
      <c r="T15" s="31">
        <v>151</v>
      </c>
      <c r="U15" s="32">
        <v>5.7</v>
      </c>
      <c r="V15" s="34"/>
      <c r="W15" s="31">
        <f>VLOOKUP($A15,[1]Feuil1!$A:$J,8,FALSE)</f>
        <v>83</v>
      </c>
      <c r="X15" s="31">
        <f>VLOOKUP($A15,[1]Feuil1!$A:$J,9,FALSE)</f>
        <v>148</v>
      </c>
      <c r="Y15" s="32">
        <f>VLOOKUP($A15,[1]Feuil1!$A:$J,10,FALSE)</f>
        <v>5.6</v>
      </c>
      <c r="Z15" s="34"/>
      <c r="AA15" s="31">
        <v>75</v>
      </c>
      <c r="AB15" s="31">
        <v>133</v>
      </c>
      <c r="AC15" s="32">
        <v>5.0999999999999996</v>
      </c>
    </row>
    <row r="16" spans="1:29" x14ac:dyDescent="0.2">
      <c r="A16" s="29" t="s">
        <v>12</v>
      </c>
      <c r="C16" s="33">
        <v>191</v>
      </c>
      <c r="D16" s="33">
        <v>301</v>
      </c>
      <c r="E16" s="36">
        <v>3.3193647992942212</v>
      </c>
      <c r="F16" s="33"/>
      <c r="G16" s="33">
        <v>220</v>
      </c>
      <c r="H16" s="33">
        <v>345</v>
      </c>
      <c r="I16" s="36">
        <v>3.8521661456007146</v>
      </c>
      <c r="J16" s="33"/>
      <c r="K16" s="31">
        <v>211</v>
      </c>
      <c r="L16" s="31">
        <v>332</v>
      </c>
      <c r="M16" s="32">
        <v>3.7</v>
      </c>
      <c r="N16" s="33"/>
      <c r="O16" s="31">
        <v>197</v>
      </c>
      <c r="P16" s="31">
        <v>295</v>
      </c>
      <c r="Q16" s="32">
        <v>3.3</v>
      </c>
      <c r="R16" s="33"/>
      <c r="S16" s="31">
        <v>194</v>
      </c>
      <c r="T16" s="31">
        <v>296</v>
      </c>
      <c r="U16" s="32">
        <v>3.4</v>
      </c>
      <c r="V16" s="33"/>
      <c r="W16" s="31">
        <f>VLOOKUP($A16,[1]Feuil1!$A:$J,8,FALSE)</f>
        <v>160</v>
      </c>
      <c r="X16" s="31">
        <f>VLOOKUP($A16,[1]Feuil1!$A:$J,9,FALSE)</f>
        <v>233</v>
      </c>
      <c r="Y16" s="32">
        <f>VLOOKUP($A16,[1]Feuil1!$A:$J,10,FALSE)</f>
        <v>2.6</v>
      </c>
      <c r="Z16" s="33"/>
      <c r="AA16" s="31">
        <v>140</v>
      </c>
      <c r="AB16" s="31">
        <v>193</v>
      </c>
      <c r="AC16" s="32">
        <v>2.2000000000000002</v>
      </c>
    </row>
    <row r="17" spans="1:29" x14ac:dyDescent="0.2">
      <c r="A17" s="29" t="s">
        <v>13</v>
      </c>
      <c r="C17" s="33">
        <v>144</v>
      </c>
      <c r="D17" s="33">
        <v>254</v>
      </c>
      <c r="E17" s="34">
        <v>5.2</v>
      </c>
      <c r="F17" s="34"/>
      <c r="G17" s="33">
        <v>131</v>
      </c>
      <c r="H17" s="33">
        <v>228</v>
      </c>
      <c r="I17" s="34">
        <v>4.5999999999999996</v>
      </c>
      <c r="J17" s="34"/>
      <c r="K17" s="33">
        <v>122</v>
      </c>
      <c r="L17" s="31">
        <v>221</v>
      </c>
      <c r="M17" s="32">
        <v>4.5</v>
      </c>
      <c r="N17" s="34"/>
      <c r="O17" s="33">
        <v>138</v>
      </c>
      <c r="P17" s="31">
        <v>225</v>
      </c>
      <c r="Q17" s="32">
        <v>4.5</v>
      </c>
      <c r="R17" s="34"/>
      <c r="S17" s="33">
        <v>146</v>
      </c>
      <c r="T17" s="31">
        <v>230</v>
      </c>
      <c r="U17" s="32">
        <v>4.5</v>
      </c>
      <c r="V17" s="34"/>
      <c r="W17" s="31">
        <f>VLOOKUP($A17,[1]Feuil1!$A:$J,8,FALSE)</f>
        <v>159</v>
      </c>
      <c r="X17" s="31">
        <f>VLOOKUP($A17,[1]Feuil1!$A:$J,9,FALSE)</f>
        <v>246</v>
      </c>
      <c r="Y17" s="32">
        <f>VLOOKUP($A17,[1]Feuil1!$A:$J,10,FALSE)</f>
        <v>4.8</v>
      </c>
      <c r="Z17" s="34"/>
      <c r="AA17" s="31">
        <v>127</v>
      </c>
      <c r="AB17" s="31">
        <v>211</v>
      </c>
      <c r="AC17" s="32">
        <v>4</v>
      </c>
    </row>
    <row r="18" spans="1:29" x14ac:dyDescent="0.2">
      <c r="A18" s="29" t="s">
        <v>14</v>
      </c>
      <c r="B18" s="24"/>
      <c r="C18" s="33">
        <v>135</v>
      </c>
      <c r="D18" s="33">
        <v>206</v>
      </c>
      <c r="E18" s="34">
        <v>4.5999999999999996</v>
      </c>
      <c r="F18" s="34"/>
      <c r="G18" s="33">
        <v>138</v>
      </c>
      <c r="H18" s="33">
        <v>214</v>
      </c>
      <c r="I18" s="34">
        <v>4.7</v>
      </c>
      <c r="J18" s="34"/>
      <c r="K18" s="33">
        <v>120</v>
      </c>
      <c r="L18" s="31">
        <v>197</v>
      </c>
      <c r="M18" s="32">
        <v>4.2</v>
      </c>
      <c r="N18" s="34"/>
      <c r="O18" s="33">
        <v>118</v>
      </c>
      <c r="P18" s="31">
        <v>193</v>
      </c>
      <c r="Q18" s="32">
        <v>4.2</v>
      </c>
      <c r="R18" s="34"/>
      <c r="S18" s="33">
        <v>111</v>
      </c>
      <c r="T18" s="31">
        <v>178</v>
      </c>
      <c r="U18" s="32">
        <v>3.9</v>
      </c>
      <c r="V18" s="34"/>
      <c r="W18" s="31">
        <f>VLOOKUP($A18,[1]Feuil1!$A:$J,8,FALSE)</f>
        <v>111</v>
      </c>
      <c r="X18" s="31">
        <f>VLOOKUP($A18,[1]Feuil1!$A:$J,9,FALSE)</f>
        <v>179</v>
      </c>
      <c r="Y18" s="32">
        <f>VLOOKUP($A18,[1]Feuil1!$A:$J,10,FALSE)</f>
        <v>3.9</v>
      </c>
      <c r="Z18" s="34"/>
      <c r="AA18" s="31">
        <v>91</v>
      </c>
      <c r="AB18" s="31">
        <v>151</v>
      </c>
      <c r="AC18" s="32">
        <v>3.2</v>
      </c>
    </row>
    <row r="19" spans="1:29" x14ac:dyDescent="0.2">
      <c r="A19" s="29" t="s">
        <v>15</v>
      </c>
      <c r="C19" s="33">
        <v>15</v>
      </c>
      <c r="D19" s="33">
        <v>21</v>
      </c>
      <c r="E19" s="34">
        <v>2.2000000000000002</v>
      </c>
      <c r="F19" s="34"/>
      <c r="G19" s="33">
        <v>15</v>
      </c>
      <c r="H19" s="33">
        <v>22</v>
      </c>
      <c r="I19" s="34">
        <v>2.2999999999999998</v>
      </c>
      <c r="J19" s="34"/>
      <c r="K19" s="33">
        <v>18</v>
      </c>
      <c r="L19" s="31">
        <v>33</v>
      </c>
      <c r="M19" s="32">
        <v>3.5</v>
      </c>
      <c r="N19" s="34"/>
      <c r="O19" s="33">
        <v>18</v>
      </c>
      <c r="P19" s="31">
        <v>27</v>
      </c>
      <c r="Q19" s="32">
        <v>2.8</v>
      </c>
      <c r="R19" s="34"/>
      <c r="S19" s="33">
        <v>23</v>
      </c>
      <c r="T19" s="31">
        <v>43</v>
      </c>
      <c r="U19" s="32">
        <v>4.4000000000000004</v>
      </c>
      <c r="V19" s="34"/>
      <c r="W19" s="31">
        <f>VLOOKUP($A19,[1]Feuil1!$A:$J,8,FALSE)</f>
        <v>18</v>
      </c>
      <c r="X19" s="31">
        <f>VLOOKUP($A19,[1]Feuil1!$A:$J,9,FALSE)</f>
        <v>34</v>
      </c>
      <c r="Y19" s="32">
        <f>VLOOKUP($A19,[1]Feuil1!$A:$J,10,FALSE)</f>
        <v>3.5</v>
      </c>
      <c r="Z19" s="34"/>
      <c r="AA19" s="31">
        <v>16</v>
      </c>
      <c r="AB19" s="31">
        <v>29</v>
      </c>
      <c r="AC19" s="32">
        <v>3</v>
      </c>
    </row>
    <row r="20" spans="1:29" x14ac:dyDescent="0.2">
      <c r="A20" s="29" t="s">
        <v>16</v>
      </c>
      <c r="C20" s="33">
        <v>248</v>
      </c>
      <c r="D20" s="33">
        <v>430</v>
      </c>
      <c r="E20" s="34">
        <v>4.7</v>
      </c>
      <c r="F20" s="34"/>
      <c r="G20" s="33">
        <v>240</v>
      </c>
      <c r="H20" s="33">
        <v>405</v>
      </c>
      <c r="I20" s="34">
        <v>4.5</v>
      </c>
      <c r="J20" s="34"/>
      <c r="K20" s="33">
        <v>218</v>
      </c>
      <c r="L20" s="31">
        <v>368</v>
      </c>
      <c r="M20" s="32">
        <v>4.0999999999999996</v>
      </c>
      <c r="N20" s="34"/>
      <c r="O20" s="33">
        <v>215</v>
      </c>
      <c r="P20" s="31">
        <v>374</v>
      </c>
      <c r="Q20" s="32">
        <v>4.2</v>
      </c>
      <c r="R20" s="34"/>
      <c r="S20" s="33">
        <v>228</v>
      </c>
      <c r="T20" s="31">
        <v>383</v>
      </c>
      <c r="U20" s="32">
        <v>4.3</v>
      </c>
      <c r="V20" s="34"/>
      <c r="W20" s="31">
        <f>VLOOKUP($A20,[1]Feuil1!$A:$J,8,FALSE)</f>
        <v>217</v>
      </c>
      <c r="X20" s="31">
        <f>VLOOKUP($A20,[1]Feuil1!$A:$J,9,FALSE)</f>
        <v>372</v>
      </c>
      <c r="Y20" s="32">
        <f>VLOOKUP($A20,[1]Feuil1!$A:$J,10,FALSE)</f>
        <v>4.0999999999999996</v>
      </c>
      <c r="Z20" s="34"/>
      <c r="AA20" s="31">
        <v>199</v>
      </c>
      <c r="AB20" s="31">
        <v>353</v>
      </c>
      <c r="AC20" s="32">
        <v>3.8</v>
      </c>
    </row>
    <row r="21" spans="1:29" x14ac:dyDescent="0.2">
      <c r="A21" s="29" t="s">
        <v>17</v>
      </c>
      <c r="C21" s="33">
        <v>2022</v>
      </c>
      <c r="D21" s="33">
        <v>3402</v>
      </c>
      <c r="E21" s="34">
        <v>7.6</v>
      </c>
      <c r="F21" s="34">
        <v>0</v>
      </c>
      <c r="G21" s="33">
        <v>2070</v>
      </c>
      <c r="H21" s="33">
        <v>3502</v>
      </c>
      <c r="I21" s="34">
        <v>7.8</v>
      </c>
      <c r="J21" s="34">
        <v>0</v>
      </c>
      <c r="K21" s="33">
        <v>1917</v>
      </c>
      <c r="L21" s="31">
        <v>3288</v>
      </c>
      <c r="M21" s="34">
        <v>7.4</v>
      </c>
      <c r="N21" s="34">
        <v>0</v>
      </c>
      <c r="O21" s="33">
        <v>1997</v>
      </c>
      <c r="P21" s="31">
        <v>3410</v>
      </c>
      <c r="Q21" s="34">
        <v>7.6477976137077244</v>
      </c>
      <c r="R21" s="34">
        <v>0</v>
      </c>
      <c r="S21" s="33">
        <v>2276</v>
      </c>
      <c r="T21" s="31">
        <v>3854</v>
      </c>
      <c r="U21" s="34">
        <v>8.6780302177388489</v>
      </c>
      <c r="V21" s="34"/>
      <c r="W21" s="31">
        <f>VLOOKUP($A21,[1]Feuil1!$A:$J,8,FALSE)</f>
        <v>2220</v>
      </c>
      <c r="X21" s="31">
        <f>VLOOKUP($A21,[1]Feuil1!$A:$J,9,FALSE)</f>
        <v>3744</v>
      </c>
      <c r="Y21" s="32">
        <f>VLOOKUP($A21,[1]Feuil1!$A:$J,10,FALSE)</f>
        <v>8.4</v>
      </c>
      <c r="Z21" s="34"/>
      <c r="AA21" s="31">
        <v>2113</v>
      </c>
      <c r="AB21" s="31">
        <v>3533</v>
      </c>
      <c r="AC21" s="32">
        <v>7.9</v>
      </c>
    </row>
    <row r="22" spans="1:29" x14ac:dyDescent="0.2">
      <c r="A22" s="29" t="s">
        <v>18</v>
      </c>
      <c r="C22" s="33">
        <v>8</v>
      </c>
      <c r="D22" s="33">
        <v>10</v>
      </c>
      <c r="E22" s="34">
        <v>0.8</v>
      </c>
      <c r="F22" s="33"/>
      <c r="G22" s="33">
        <v>14</v>
      </c>
      <c r="H22" s="33">
        <v>27</v>
      </c>
      <c r="I22" s="34">
        <v>2.2000000000000002</v>
      </c>
      <c r="J22" s="33"/>
      <c r="K22" s="33">
        <v>19</v>
      </c>
      <c r="L22" s="31">
        <v>33</v>
      </c>
      <c r="M22" s="32">
        <v>2.6</v>
      </c>
      <c r="N22" s="33"/>
      <c r="O22" s="33">
        <v>24</v>
      </c>
      <c r="P22" s="31">
        <v>43</v>
      </c>
      <c r="Q22" s="32">
        <v>3.5</v>
      </c>
      <c r="R22" s="33"/>
      <c r="S22" s="33">
        <v>16</v>
      </c>
      <c r="T22" s="31">
        <v>37</v>
      </c>
      <c r="U22" s="32">
        <v>3</v>
      </c>
      <c r="V22" s="33"/>
      <c r="W22" s="31">
        <f>VLOOKUP($A22,[1]Feuil1!$A:$J,8,FALSE)</f>
        <v>20</v>
      </c>
      <c r="X22" s="31">
        <f>VLOOKUP($A22,[1]Feuil1!$A:$J,9,FALSE)</f>
        <v>41</v>
      </c>
      <c r="Y22" s="32">
        <f>VLOOKUP($A22,[1]Feuil1!$A:$J,10,FALSE)</f>
        <v>3.2</v>
      </c>
      <c r="Z22" s="33"/>
      <c r="AA22" s="31">
        <v>19</v>
      </c>
      <c r="AB22" s="31">
        <v>32</v>
      </c>
      <c r="AC22" s="32">
        <v>2.4</v>
      </c>
    </row>
    <row r="23" spans="1:29" x14ac:dyDescent="0.2">
      <c r="A23" s="29" t="s">
        <v>19</v>
      </c>
      <c r="C23" s="35">
        <v>84</v>
      </c>
      <c r="D23" s="35">
        <v>141</v>
      </c>
      <c r="E23" s="34">
        <v>4.3</v>
      </c>
      <c r="F23" s="34"/>
      <c r="G23" s="35">
        <v>81</v>
      </c>
      <c r="H23" s="35">
        <v>135</v>
      </c>
      <c r="I23" s="34">
        <v>4.2</v>
      </c>
      <c r="J23" s="34"/>
      <c r="K23" s="33">
        <v>77</v>
      </c>
      <c r="L23" s="31">
        <v>125</v>
      </c>
      <c r="M23" s="32">
        <v>3.9</v>
      </c>
      <c r="N23" s="34"/>
      <c r="O23" s="33">
        <v>75</v>
      </c>
      <c r="P23" s="31">
        <v>122</v>
      </c>
      <c r="Q23" s="32">
        <v>3.8</v>
      </c>
      <c r="R23" s="34"/>
      <c r="S23" s="33">
        <v>70</v>
      </c>
      <c r="T23" s="31">
        <v>110</v>
      </c>
      <c r="U23" s="32">
        <v>3.4</v>
      </c>
      <c r="V23" s="34"/>
      <c r="W23" s="31">
        <f>VLOOKUP($A23,[1]Feuil1!$A:$J,8,FALSE)</f>
        <v>70</v>
      </c>
      <c r="X23" s="31">
        <f>VLOOKUP($A23,[1]Feuil1!$A:$J,9,FALSE)</f>
        <v>105</v>
      </c>
      <c r="Y23" s="32">
        <f>VLOOKUP($A23,[1]Feuil1!$A:$J,10,FALSE)</f>
        <v>3.2</v>
      </c>
      <c r="Z23" s="34"/>
      <c r="AA23" s="31">
        <v>62</v>
      </c>
      <c r="AB23" s="31">
        <v>99</v>
      </c>
      <c r="AC23" s="32">
        <v>3</v>
      </c>
    </row>
    <row r="24" spans="1:29" x14ac:dyDescent="0.2">
      <c r="A24" s="23" t="s">
        <v>20</v>
      </c>
      <c r="C24" s="37" t="s">
        <v>21</v>
      </c>
      <c r="D24" s="37" t="s">
        <v>21</v>
      </c>
      <c r="E24" s="37" t="s">
        <v>21</v>
      </c>
      <c r="F24" s="38"/>
      <c r="G24" s="37" t="s">
        <v>21</v>
      </c>
      <c r="H24" s="37" t="s">
        <v>21</v>
      </c>
      <c r="I24" s="37" t="s">
        <v>21</v>
      </c>
      <c r="J24" s="38"/>
      <c r="K24" s="37" t="s">
        <v>21</v>
      </c>
      <c r="L24" s="37" t="s">
        <v>21</v>
      </c>
      <c r="M24" s="37" t="s">
        <v>21</v>
      </c>
      <c r="N24" s="38"/>
      <c r="O24" s="37" t="s">
        <v>21</v>
      </c>
      <c r="P24" s="37" t="s">
        <v>21</v>
      </c>
      <c r="Q24" s="37" t="s">
        <v>21</v>
      </c>
      <c r="R24" s="38"/>
      <c r="S24" s="37" t="s">
        <v>21</v>
      </c>
      <c r="T24" s="37" t="s">
        <v>21</v>
      </c>
      <c r="U24" s="37" t="s">
        <v>21</v>
      </c>
      <c r="V24" s="38"/>
      <c r="W24" s="37" t="s">
        <v>21</v>
      </c>
      <c r="X24" s="37" t="s">
        <v>21</v>
      </c>
      <c r="Y24" s="46" t="s">
        <v>21</v>
      </c>
      <c r="Z24" s="38"/>
      <c r="AA24" s="37" t="s">
        <v>21</v>
      </c>
      <c r="AB24" s="37" t="s">
        <v>21</v>
      </c>
      <c r="AC24" s="46" t="s">
        <v>21</v>
      </c>
    </row>
    <row r="25" spans="1:29" ht="9" customHeight="1" x14ac:dyDescent="0.2">
      <c r="A25" s="23"/>
      <c r="C25" s="37"/>
      <c r="D25" s="37"/>
      <c r="E25" s="38"/>
      <c r="F25" s="38"/>
      <c r="G25" s="37"/>
      <c r="H25" s="37"/>
      <c r="I25" s="38"/>
      <c r="J25" s="38"/>
      <c r="K25" s="31"/>
      <c r="L25" s="31"/>
      <c r="M25" s="31"/>
      <c r="N25" s="38"/>
      <c r="O25" s="31"/>
      <c r="P25" s="31"/>
      <c r="Q25" s="31"/>
      <c r="R25" s="38"/>
      <c r="S25" s="31"/>
      <c r="T25" s="31"/>
      <c r="U25" s="31"/>
      <c r="V25" s="38"/>
      <c r="W25" s="31"/>
      <c r="X25" s="31"/>
      <c r="Y25" s="31"/>
      <c r="Z25" s="38"/>
      <c r="AA25" s="31"/>
      <c r="AB25" s="31"/>
      <c r="AC25" s="31"/>
    </row>
    <row r="26" spans="1:29" x14ac:dyDescent="0.2">
      <c r="A26" s="29" t="s">
        <v>22</v>
      </c>
      <c r="C26" s="33" t="s">
        <v>23</v>
      </c>
      <c r="D26" s="33" t="s">
        <v>23</v>
      </c>
      <c r="E26" s="33" t="s">
        <v>23</v>
      </c>
      <c r="F26" s="33"/>
      <c r="G26" s="33" t="s">
        <v>23</v>
      </c>
      <c r="H26" s="33" t="s">
        <v>23</v>
      </c>
      <c r="I26" s="33" t="s">
        <v>23</v>
      </c>
      <c r="J26" s="33"/>
      <c r="K26" s="31" t="s">
        <v>10</v>
      </c>
      <c r="L26" s="31" t="s">
        <v>10</v>
      </c>
      <c r="M26" s="31" t="s">
        <v>10</v>
      </c>
      <c r="N26" s="33"/>
      <c r="O26" s="31" t="s">
        <v>23</v>
      </c>
      <c r="P26" s="31" t="s">
        <v>23</v>
      </c>
      <c r="Q26" s="31" t="s">
        <v>23</v>
      </c>
      <c r="R26" s="33"/>
      <c r="S26" s="31" t="s">
        <v>23</v>
      </c>
      <c r="T26" s="31" t="s">
        <v>23</v>
      </c>
      <c r="U26" s="31"/>
      <c r="V26" s="33"/>
      <c r="W26" s="31" t="s">
        <v>23</v>
      </c>
      <c r="X26" s="31" t="s">
        <v>23</v>
      </c>
      <c r="Y26" s="31" t="s">
        <v>23</v>
      </c>
      <c r="Z26" s="33"/>
      <c r="AA26" s="31" t="s">
        <v>23</v>
      </c>
      <c r="AB26" s="31" t="s">
        <v>23</v>
      </c>
      <c r="AC26" s="31" t="s">
        <v>23</v>
      </c>
    </row>
    <row r="27" spans="1:29" x14ac:dyDescent="0.2">
      <c r="A27" s="29" t="s">
        <v>24</v>
      </c>
      <c r="B27" s="31"/>
      <c r="C27" s="33">
        <v>7</v>
      </c>
      <c r="D27" s="33">
        <v>15</v>
      </c>
      <c r="E27" s="36">
        <v>2.2999999999999998</v>
      </c>
      <c r="F27" s="33"/>
      <c r="G27" s="33">
        <v>8</v>
      </c>
      <c r="H27" s="33">
        <v>15</v>
      </c>
      <c r="I27" s="36">
        <v>2.4</v>
      </c>
      <c r="J27" s="33"/>
      <c r="K27" s="31">
        <v>9</v>
      </c>
      <c r="L27" s="31">
        <v>17</v>
      </c>
      <c r="M27" s="32">
        <v>2.7</v>
      </c>
      <c r="N27" s="33"/>
      <c r="O27" s="31">
        <v>10</v>
      </c>
      <c r="P27" s="31">
        <v>15</v>
      </c>
      <c r="Q27" s="32">
        <v>2.4</v>
      </c>
      <c r="R27" s="33"/>
      <c r="S27" s="31">
        <v>11</v>
      </c>
      <c r="T27" s="31">
        <v>13</v>
      </c>
      <c r="U27" s="32">
        <v>2.1</v>
      </c>
      <c r="V27" s="33"/>
      <c r="W27" s="31">
        <f>VLOOKUP($A27,[1]Feuil1!$A:$J,8,FALSE)</f>
        <v>13</v>
      </c>
      <c r="X27" s="31">
        <f>VLOOKUP($A27,[1]Feuil1!$A:$J,9,FALSE)</f>
        <v>14</v>
      </c>
      <c r="Y27" s="32">
        <f>VLOOKUP($A27,[1]Feuil1!$A:$J,10,FALSE)</f>
        <v>2.2000000000000002</v>
      </c>
      <c r="Z27" s="33"/>
      <c r="AA27" s="31">
        <v>10</v>
      </c>
      <c r="AB27" s="31">
        <v>14</v>
      </c>
      <c r="AC27" s="32">
        <v>2.2999999999999998</v>
      </c>
    </row>
    <row r="28" spans="1:29" x14ac:dyDescent="0.2">
      <c r="A28" s="29" t="s">
        <v>25</v>
      </c>
      <c r="B28" s="31"/>
      <c r="C28" s="33">
        <v>2799</v>
      </c>
      <c r="D28" s="33">
        <v>4650</v>
      </c>
      <c r="E28" s="34">
        <v>11.9</v>
      </c>
      <c r="F28" s="34"/>
      <c r="G28" s="33">
        <v>2804</v>
      </c>
      <c r="H28" s="33">
        <v>4616</v>
      </c>
      <c r="I28" s="34">
        <v>11.8</v>
      </c>
      <c r="J28" s="34"/>
      <c r="K28" s="31">
        <v>2649</v>
      </c>
      <c r="L28" s="31">
        <v>4397</v>
      </c>
      <c r="M28" s="32">
        <v>11.4</v>
      </c>
      <c r="N28" s="34"/>
      <c r="O28" s="31">
        <v>2550</v>
      </c>
      <c r="P28" s="31">
        <v>4190</v>
      </c>
      <c r="Q28" s="32">
        <v>11</v>
      </c>
      <c r="R28" s="34"/>
      <c r="S28" s="31">
        <v>2452</v>
      </c>
      <c r="T28" s="31">
        <v>4039</v>
      </c>
      <c r="U28" s="32">
        <v>10.8</v>
      </c>
      <c r="V28" s="34"/>
      <c r="W28" s="31">
        <f>VLOOKUP($A28,[1]Feuil1!$A:$J,8,FALSE)</f>
        <v>2356</v>
      </c>
      <c r="X28" s="31">
        <f>VLOOKUP($A28,[1]Feuil1!$A:$J,9,FALSE)</f>
        <v>3864</v>
      </c>
      <c r="Y28" s="32">
        <f>VLOOKUP($A28,[1]Feuil1!$A:$J,10,FALSE)</f>
        <v>10.5</v>
      </c>
      <c r="Z28" s="34"/>
      <c r="AA28" s="31">
        <v>2236</v>
      </c>
      <c r="AB28" s="31">
        <v>3600</v>
      </c>
      <c r="AC28" s="32">
        <v>9.8000000000000007</v>
      </c>
    </row>
    <row r="29" spans="1:29" x14ac:dyDescent="0.2">
      <c r="A29" s="29" t="s">
        <v>26</v>
      </c>
      <c r="C29" s="33">
        <v>4</v>
      </c>
      <c r="D29" s="33">
        <v>10</v>
      </c>
      <c r="E29" s="34">
        <v>2</v>
      </c>
      <c r="F29" s="33"/>
      <c r="G29" s="33" t="s">
        <v>10</v>
      </c>
      <c r="H29" s="33" t="s">
        <v>10</v>
      </c>
      <c r="I29" s="34" t="s">
        <v>10</v>
      </c>
      <c r="J29" s="33"/>
      <c r="K29" s="34" t="s">
        <v>10</v>
      </c>
      <c r="L29" s="34" t="s">
        <v>10</v>
      </c>
      <c r="M29" s="34" t="s">
        <v>10</v>
      </c>
      <c r="N29" s="33"/>
      <c r="O29" s="34" t="s">
        <v>10</v>
      </c>
      <c r="P29" s="34" t="s">
        <v>10</v>
      </c>
      <c r="Q29" s="34" t="s">
        <v>10</v>
      </c>
      <c r="R29" s="33"/>
      <c r="S29" s="31">
        <v>7</v>
      </c>
      <c r="T29" s="31">
        <v>10</v>
      </c>
      <c r="U29" s="34">
        <v>2</v>
      </c>
      <c r="V29" s="33"/>
      <c r="W29" s="32" t="s">
        <v>42</v>
      </c>
      <c r="X29" s="32" t="s">
        <v>42</v>
      </c>
      <c r="Y29" s="32" t="s">
        <v>42</v>
      </c>
      <c r="Z29" s="33"/>
      <c r="AA29" s="31" t="s">
        <v>42</v>
      </c>
      <c r="AB29" s="31" t="s">
        <v>42</v>
      </c>
      <c r="AC29" s="32" t="s">
        <v>42</v>
      </c>
    </row>
    <row r="30" spans="1:29" x14ac:dyDescent="0.2">
      <c r="A30" s="29" t="s">
        <v>27</v>
      </c>
      <c r="C30" s="33">
        <v>20</v>
      </c>
      <c r="D30" s="33">
        <v>42</v>
      </c>
      <c r="E30" s="34">
        <v>4.4000000000000004</v>
      </c>
      <c r="F30" s="34"/>
      <c r="G30" s="33">
        <v>21</v>
      </c>
      <c r="H30" s="33">
        <v>41</v>
      </c>
      <c r="I30" s="34">
        <v>4.3</v>
      </c>
      <c r="J30" s="34"/>
      <c r="K30" s="31">
        <v>14</v>
      </c>
      <c r="L30" s="31">
        <v>27</v>
      </c>
      <c r="M30" s="32">
        <v>2.8</v>
      </c>
      <c r="N30" s="34"/>
      <c r="O30" s="31">
        <v>17</v>
      </c>
      <c r="P30" s="31">
        <v>30</v>
      </c>
      <c r="Q30" s="32">
        <v>2.9</v>
      </c>
      <c r="R30" s="34"/>
      <c r="S30" s="31">
        <v>23</v>
      </c>
      <c r="T30" s="31">
        <v>38</v>
      </c>
      <c r="U30" s="32">
        <v>3.7</v>
      </c>
      <c r="V30" s="34"/>
      <c r="W30" s="31">
        <f>VLOOKUP($A30,[1]Feuil1!$A:$J,8,FALSE)</f>
        <v>14</v>
      </c>
      <c r="X30" s="31">
        <f>VLOOKUP($A30,[1]Feuil1!$A:$J,9,FALSE)</f>
        <v>22</v>
      </c>
      <c r="Y30" s="32">
        <f>VLOOKUP($A30,[1]Feuil1!$A:$J,10,FALSE)</f>
        <v>2.1</v>
      </c>
      <c r="Z30" s="34"/>
      <c r="AA30" s="31">
        <v>10</v>
      </c>
      <c r="AB30" s="31">
        <v>11</v>
      </c>
      <c r="AC30" s="32">
        <v>1</v>
      </c>
    </row>
    <row r="31" spans="1:29" x14ac:dyDescent="0.2">
      <c r="A31" s="29" t="s">
        <v>28</v>
      </c>
      <c r="C31" s="33" t="s">
        <v>10</v>
      </c>
      <c r="D31" s="33" t="s">
        <v>10</v>
      </c>
      <c r="E31" s="33" t="s">
        <v>10</v>
      </c>
      <c r="F31" s="33"/>
      <c r="G31" s="33" t="s">
        <v>10</v>
      </c>
      <c r="H31" s="33" t="s">
        <v>10</v>
      </c>
      <c r="I31" s="33" t="s">
        <v>10</v>
      </c>
      <c r="J31" s="33"/>
      <c r="K31" s="31" t="s">
        <v>10</v>
      </c>
      <c r="L31" s="31" t="s">
        <v>10</v>
      </c>
      <c r="M31" s="32" t="s">
        <v>10</v>
      </c>
      <c r="N31" s="33"/>
      <c r="O31" s="32" t="s">
        <v>10</v>
      </c>
      <c r="P31" s="32" t="s">
        <v>10</v>
      </c>
      <c r="Q31" s="32" t="s">
        <v>10</v>
      </c>
      <c r="R31" s="33"/>
      <c r="S31" s="32" t="s">
        <v>42</v>
      </c>
      <c r="T31" s="32" t="s">
        <v>42</v>
      </c>
      <c r="U31" s="32" t="s">
        <v>42</v>
      </c>
      <c r="V31" s="33"/>
      <c r="W31" s="31" t="s">
        <v>23</v>
      </c>
      <c r="X31" s="31" t="s">
        <v>23</v>
      </c>
      <c r="Y31" s="32" t="s">
        <v>23</v>
      </c>
      <c r="Z31" s="33"/>
      <c r="AA31" s="31" t="s">
        <v>23</v>
      </c>
      <c r="AB31" s="31" t="s">
        <v>23</v>
      </c>
      <c r="AC31" s="32" t="s">
        <v>23</v>
      </c>
    </row>
    <row r="32" spans="1:29" x14ac:dyDescent="0.2">
      <c r="A32" s="29" t="s">
        <v>29</v>
      </c>
      <c r="C32" s="33">
        <v>666</v>
      </c>
      <c r="D32" s="33">
        <v>1051</v>
      </c>
      <c r="E32" s="34">
        <v>9.1999999999999993</v>
      </c>
      <c r="F32" s="34">
        <v>0</v>
      </c>
      <c r="G32" s="33">
        <v>709</v>
      </c>
      <c r="H32" s="33">
        <v>1165</v>
      </c>
      <c r="I32" s="34">
        <v>10.199999999999999</v>
      </c>
      <c r="J32" s="34">
        <v>0</v>
      </c>
      <c r="K32" s="31">
        <v>688</v>
      </c>
      <c r="L32" s="31">
        <v>1137</v>
      </c>
      <c r="M32" s="34">
        <v>10.1</v>
      </c>
      <c r="N32" s="34">
        <v>0</v>
      </c>
      <c r="O32" s="31">
        <v>629</v>
      </c>
      <c r="P32" s="31">
        <v>1009</v>
      </c>
      <c r="Q32" s="34">
        <v>9.0639597556593614</v>
      </c>
      <c r="R32" s="34">
        <v>0</v>
      </c>
      <c r="S32" s="31">
        <v>543</v>
      </c>
      <c r="T32" s="31">
        <v>841</v>
      </c>
      <c r="U32" s="34">
        <v>7.731911372621127</v>
      </c>
      <c r="V32" s="34"/>
      <c r="W32" s="31">
        <f>VLOOKUP($A32,[1]Feuil1!$A:$J,8,FALSE)</f>
        <v>498</v>
      </c>
      <c r="X32" s="31">
        <f>VLOOKUP($A32,[1]Feuil1!$A:$J,9,FALSE)</f>
        <v>783</v>
      </c>
      <c r="Y32" s="32">
        <f>VLOOKUP($A32,[1]Feuil1!$A:$J,10,FALSE)</f>
        <v>7.2</v>
      </c>
      <c r="Z32" s="34"/>
      <c r="AA32" s="31">
        <v>468</v>
      </c>
      <c r="AB32" s="31">
        <v>758</v>
      </c>
      <c r="AC32" s="32">
        <v>7.1</v>
      </c>
    </row>
    <row r="33" spans="1:29" x14ac:dyDescent="0.2">
      <c r="A33" s="29" t="s">
        <v>30</v>
      </c>
      <c r="B33" s="31"/>
      <c r="C33" s="33" t="s">
        <v>10</v>
      </c>
      <c r="D33" s="33" t="s">
        <v>10</v>
      </c>
      <c r="E33" s="33" t="s">
        <v>10</v>
      </c>
      <c r="F33" s="34"/>
      <c r="G33" s="33" t="s">
        <v>10</v>
      </c>
      <c r="H33" s="33" t="s">
        <v>10</v>
      </c>
      <c r="I33" s="33" t="s">
        <v>10</v>
      </c>
      <c r="J33" s="34"/>
      <c r="K33" s="31">
        <v>11</v>
      </c>
      <c r="L33" s="31">
        <v>16</v>
      </c>
      <c r="M33" s="32">
        <v>7.8</v>
      </c>
      <c r="N33" s="34"/>
      <c r="O33" s="31">
        <v>10</v>
      </c>
      <c r="P33" s="31">
        <v>13</v>
      </c>
      <c r="Q33" s="32">
        <v>6.2</v>
      </c>
      <c r="R33" s="34"/>
      <c r="S33" s="31">
        <v>9</v>
      </c>
      <c r="T33" s="31">
        <v>11</v>
      </c>
      <c r="U33" s="32">
        <v>5.2</v>
      </c>
      <c r="V33" s="34"/>
      <c r="W33" s="31">
        <f>VLOOKUP($A33,[1]Feuil1!$A:$J,8,FALSE)</f>
        <v>10</v>
      </c>
      <c r="X33" s="31">
        <f>VLOOKUP($A33,[1]Feuil1!$A:$J,9,FALSE)</f>
        <v>15</v>
      </c>
      <c r="Y33" s="32">
        <f>VLOOKUP($A33,[1]Feuil1!$A:$J,10,FALSE)</f>
        <v>7.1</v>
      </c>
      <c r="Z33" s="34"/>
      <c r="AA33" s="31">
        <v>9</v>
      </c>
      <c r="AB33" s="31">
        <v>12</v>
      </c>
      <c r="AC33" s="32">
        <v>5.6</v>
      </c>
    </row>
    <row r="34" spans="1:29" x14ac:dyDescent="0.2">
      <c r="A34" s="29" t="s">
        <v>31</v>
      </c>
      <c r="B34" s="31"/>
      <c r="C34" s="33">
        <v>33</v>
      </c>
      <c r="D34" s="33">
        <v>60</v>
      </c>
      <c r="E34" s="34">
        <v>4.7</v>
      </c>
      <c r="F34" s="34"/>
      <c r="G34" s="33">
        <v>40</v>
      </c>
      <c r="H34" s="33">
        <v>69</v>
      </c>
      <c r="I34" s="34">
        <v>5.3</v>
      </c>
      <c r="J34" s="34"/>
      <c r="K34" s="31">
        <v>35</v>
      </c>
      <c r="L34" s="31">
        <v>63</v>
      </c>
      <c r="M34" s="32">
        <v>4.9000000000000004</v>
      </c>
      <c r="N34" s="34"/>
      <c r="O34" s="31">
        <v>37</v>
      </c>
      <c r="P34" s="31">
        <v>61</v>
      </c>
      <c r="Q34" s="32">
        <v>4.9000000000000004</v>
      </c>
      <c r="R34" s="34"/>
      <c r="S34" s="31">
        <v>34</v>
      </c>
      <c r="T34" s="31">
        <v>44</v>
      </c>
      <c r="U34" s="32">
        <v>3.6</v>
      </c>
      <c r="V34" s="34"/>
      <c r="W34" s="31">
        <f>VLOOKUP($A34,[1]Feuil1!$A:$J,8,FALSE)</f>
        <v>35</v>
      </c>
      <c r="X34" s="31">
        <f>VLOOKUP($A34,[1]Feuil1!$A:$J,9,FALSE)</f>
        <v>41</v>
      </c>
      <c r="Y34" s="32">
        <f>VLOOKUP($A34,[1]Feuil1!$A:$J,10,FALSE)</f>
        <v>3.3</v>
      </c>
      <c r="Z34" s="34"/>
      <c r="AA34" s="31">
        <v>30</v>
      </c>
      <c r="AB34" s="31">
        <v>40</v>
      </c>
      <c r="AC34" s="32">
        <v>3.2</v>
      </c>
    </row>
    <row r="35" spans="1:29" x14ac:dyDescent="0.2">
      <c r="A35" s="39" t="s">
        <v>32</v>
      </c>
      <c r="B35" s="24"/>
      <c r="C35" s="37" t="s">
        <v>21</v>
      </c>
      <c r="D35" s="37" t="s">
        <v>21</v>
      </c>
      <c r="E35" s="37" t="s">
        <v>21</v>
      </c>
      <c r="F35" s="37"/>
      <c r="G35" s="37" t="s">
        <v>21</v>
      </c>
      <c r="H35" s="37" t="s">
        <v>21</v>
      </c>
      <c r="I35" s="37" t="s">
        <v>21</v>
      </c>
      <c r="J35" s="37"/>
      <c r="K35" s="37" t="s">
        <v>21</v>
      </c>
      <c r="L35" s="37" t="s">
        <v>21</v>
      </c>
      <c r="M35" s="37" t="s">
        <v>21</v>
      </c>
      <c r="N35" s="37"/>
      <c r="O35" s="37" t="s">
        <v>21</v>
      </c>
      <c r="P35" s="37" t="s">
        <v>21</v>
      </c>
      <c r="Q35" s="37" t="s">
        <v>21</v>
      </c>
      <c r="R35" s="37"/>
      <c r="S35" s="37" t="s">
        <v>21</v>
      </c>
      <c r="T35" s="37" t="s">
        <v>21</v>
      </c>
      <c r="U35" s="37" t="s">
        <v>21</v>
      </c>
      <c r="V35" s="37"/>
      <c r="W35" s="37" t="s">
        <v>21</v>
      </c>
      <c r="X35" s="37" t="s">
        <v>21</v>
      </c>
      <c r="Y35" s="37" t="s">
        <v>21</v>
      </c>
      <c r="Z35" s="37"/>
      <c r="AA35" s="37" t="s">
        <v>21</v>
      </c>
      <c r="AB35" s="37" t="s">
        <v>21</v>
      </c>
      <c r="AC35" s="37" t="s">
        <v>21</v>
      </c>
    </row>
    <row r="36" spans="1:29" ht="9" customHeight="1" x14ac:dyDescent="0.2">
      <c r="A36" s="39"/>
      <c r="B36" s="24"/>
      <c r="C36" s="37"/>
      <c r="D36" s="37"/>
      <c r="E36" s="38"/>
      <c r="F36" s="37"/>
      <c r="G36" s="37"/>
      <c r="H36" s="37"/>
      <c r="I36" s="38"/>
      <c r="J36" s="37"/>
      <c r="K36" s="31"/>
      <c r="L36" s="31"/>
      <c r="M36" s="32"/>
      <c r="N36" s="37"/>
      <c r="O36" s="31"/>
      <c r="P36" s="31"/>
      <c r="Q36" s="32"/>
      <c r="R36" s="37"/>
      <c r="S36" s="31"/>
      <c r="T36" s="31"/>
      <c r="U36" s="32"/>
      <c r="V36" s="37"/>
      <c r="W36" s="31"/>
      <c r="X36" s="31"/>
      <c r="Y36" s="32"/>
      <c r="Z36" s="37"/>
      <c r="AA36" s="31"/>
      <c r="AB36" s="31"/>
      <c r="AC36" s="32"/>
    </row>
    <row r="37" spans="1:29" x14ac:dyDescent="0.2">
      <c r="A37" s="29" t="s">
        <v>33</v>
      </c>
      <c r="C37" s="33">
        <v>386</v>
      </c>
      <c r="D37" s="33">
        <v>615</v>
      </c>
      <c r="E37" s="34">
        <v>3.7</v>
      </c>
      <c r="F37" s="34"/>
      <c r="G37" s="33">
        <v>397</v>
      </c>
      <c r="H37" s="33">
        <v>654</v>
      </c>
      <c r="I37" s="34">
        <v>3.9</v>
      </c>
      <c r="J37" s="34"/>
      <c r="K37" s="31">
        <v>368</v>
      </c>
      <c r="L37" s="31">
        <v>610</v>
      </c>
      <c r="M37" s="32">
        <v>3.6</v>
      </c>
      <c r="N37" s="34"/>
      <c r="O37" s="31">
        <v>354</v>
      </c>
      <c r="P37" s="31">
        <v>579</v>
      </c>
      <c r="Q37" s="32">
        <v>3.4</v>
      </c>
      <c r="R37" s="34"/>
      <c r="S37" s="31">
        <v>327</v>
      </c>
      <c r="T37" s="31">
        <v>513</v>
      </c>
      <c r="U37" s="32">
        <v>3</v>
      </c>
      <c r="V37" s="34"/>
      <c r="W37" s="31">
        <f>VLOOKUP($A37,[1]Feuil1!$A:$J,8,FALSE)</f>
        <v>341</v>
      </c>
      <c r="X37" s="31">
        <f>VLOOKUP($A37,[1]Feuil1!$A:$J,9,FALSE)</f>
        <v>524</v>
      </c>
      <c r="Y37" s="32">
        <f>VLOOKUP($A37,[1]Feuil1!$A:$J,10,FALSE)</f>
        <v>3.1</v>
      </c>
      <c r="Z37" s="34"/>
      <c r="AA37" s="31">
        <v>322</v>
      </c>
      <c r="AB37" s="31">
        <v>498</v>
      </c>
      <c r="AC37" s="32">
        <v>2.9</v>
      </c>
    </row>
    <row r="38" spans="1:29" x14ac:dyDescent="0.2">
      <c r="A38" s="39" t="s">
        <v>34</v>
      </c>
      <c r="C38" s="37" t="s">
        <v>21</v>
      </c>
      <c r="D38" s="37" t="s">
        <v>21</v>
      </c>
      <c r="E38" s="37" t="s">
        <v>21</v>
      </c>
      <c r="F38" s="37"/>
      <c r="G38" s="37" t="s">
        <v>21</v>
      </c>
      <c r="H38" s="37" t="s">
        <v>21</v>
      </c>
      <c r="I38" s="37" t="s">
        <v>21</v>
      </c>
      <c r="J38" s="37"/>
      <c r="K38" s="37" t="s">
        <v>21</v>
      </c>
      <c r="L38" s="37" t="s">
        <v>21</v>
      </c>
      <c r="M38" s="37" t="s">
        <v>21</v>
      </c>
      <c r="N38" s="37"/>
      <c r="O38" s="37" t="s">
        <v>21</v>
      </c>
      <c r="P38" s="37" t="s">
        <v>21</v>
      </c>
      <c r="Q38" s="37" t="s">
        <v>21</v>
      </c>
      <c r="R38" s="37"/>
      <c r="S38" s="37" t="s">
        <v>21</v>
      </c>
      <c r="T38" s="37" t="s">
        <v>21</v>
      </c>
      <c r="U38" s="37" t="s">
        <v>21</v>
      </c>
      <c r="V38" s="37"/>
      <c r="W38" s="37" t="s">
        <v>21</v>
      </c>
      <c r="X38" s="37" t="s">
        <v>21</v>
      </c>
      <c r="Y38" s="37" t="s">
        <v>21</v>
      </c>
      <c r="Z38" s="37"/>
      <c r="AA38" s="37" t="s">
        <v>21</v>
      </c>
      <c r="AB38" s="37" t="s">
        <v>21</v>
      </c>
      <c r="AC38" s="37" t="s">
        <v>21</v>
      </c>
    </row>
    <row r="39" spans="1:29" ht="9" customHeight="1" x14ac:dyDescent="0.2">
      <c r="A39" s="39"/>
      <c r="C39" s="37"/>
      <c r="D39" s="37"/>
      <c r="E39" s="38"/>
      <c r="F39" s="37"/>
      <c r="G39" s="37"/>
      <c r="H39" s="37"/>
      <c r="I39" s="38"/>
      <c r="J39" s="37"/>
      <c r="K39" s="31"/>
      <c r="L39" s="31"/>
      <c r="M39" s="32"/>
      <c r="N39" s="37"/>
      <c r="O39" s="31"/>
      <c r="P39" s="31"/>
      <c r="Q39" s="32"/>
      <c r="R39" s="37"/>
      <c r="S39" s="31"/>
      <c r="T39" s="31"/>
      <c r="U39" s="32"/>
      <c r="V39" s="37"/>
      <c r="W39" s="31"/>
      <c r="X39" s="31"/>
      <c r="Y39" s="32"/>
      <c r="Z39" s="37"/>
      <c r="AA39" s="31"/>
      <c r="AB39" s="31"/>
      <c r="AC39" s="32"/>
    </row>
    <row r="40" spans="1:29" x14ac:dyDescent="0.2">
      <c r="A40" s="29" t="s">
        <v>35</v>
      </c>
      <c r="B40" s="24"/>
      <c r="C40" s="33">
        <v>11</v>
      </c>
      <c r="D40" s="33">
        <v>13</v>
      </c>
      <c r="E40" s="34">
        <v>2.8</v>
      </c>
      <c r="F40" s="34"/>
      <c r="G40" s="33">
        <v>15</v>
      </c>
      <c r="H40" s="33">
        <v>19</v>
      </c>
      <c r="I40" s="34">
        <v>4.2</v>
      </c>
      <c r="J40" s="34"/>
      <c r="K40" s="31">
        <v>17</v>
      </c>
      <c r="L40" s="31">
        <v>18</v>
      </c>
      <c r="M40" s="32">
        <v>4.0999999999999996</v>
      </c>
      <c r="N40" s="34"/>
      <c r="O40" s="31">
        <v>14</v>
      </c>
      <c r="P40" s="31">
        <v>20</v>
      </c>
      <c r="Q40" s="32">
        <v>4.5</v>
      </c>
      <c r="R40" s="34"/>
      <c r="S40" s="31">
        <v>18</v>
      </c>
      <c r="T40" s="31">
        <v>25</v>
      </c>
      <c r="U40" s="32">
        <v>5.6</v>
      </c>
      <c r="V40" s="34"/>
      <c r="W40" s="31">
        <f>VLOOKUP($A40,[1]Feuil1!$A:$J,8,FALSE)</f>
        <v>14</v>
      </c>
      <c r="X40" s="31">
        <f>VLOOKUP($A40,[1]Feuil1!$A:$J,9,FALSE)</f>
        <v>21</v>
      </c>
      <c r="Y40" s="32">
        <f>VLOOKUP($A40,[1]Feuil1!$A:$J,10,FALSE)</f>
        <v>4.5999999999999996</v>
      </c>
      <c r="Z40" s="34"/>
      <c r="AA40" s="31">
        <v>11</v>
      </c>
      <c r="AB40" s="31">
        <v>19</v>
      </c>
      <c r="AC40" s="32">
        <v>4</v>
      </c>
    </row>
    <row r="41" spans="1:29" x14ac:dyDescent="0.2">
      <c r="A41" s="29" t="s">
        <v>36</v>
      </c>
      <c r="C41" s="33">
        <v>28</v>
      </c>
      <c r="D41" s="33">
        <v>43</v>
      </c>
      <c r="E41" s="34">
        <v>6.2</v>
      </c>
      <c r="F41" s="34"/>
      <c r="G41" s="33">
        <v>30</v>
      </c>
      <c r="H41" s="33">
        <v>43</v>
      </c>
      <c r="I41" s="34">
        <v>6.1</v>
      </c>
      <c r="J41" s="34"/>
      <c r="K41" s="31">
        <v>30</v>
      </c>
      <c r="L41" s="31">
        <v>45</v>
      </c>
      <c r="M41" s="32">
        <v>6.3</v>
      </c>
      <c r="N41" s="34"/>
      <c r="O41" s="31">
        <v>29</v>
      </c>
      <c r="P41" s="31">
        <v>44</v>
      </c>
      <c r="Q41" s="32">
        <v>6.6</v>
      </c>
      <c r="R41" s="34"/>
      <c r="S41" s="31">
        <v>31</v>
      </c>
      <c r="T41" s="31">
        <v>50</v>
      </c>
      <c r="U41" s="32">
        <v>7.8</v>
      </c>
      <c r="V41" s="34"/>
      <c r="W41" s="31">
        <f>VLOOKUP($A41,[1]Feuil1!$A:$J,8,FALSE)</f>
        <v>36</v>
      </c>
      <c r="X41" s="31">
        <f>VLOOKUP($A41,[1]Feuil1!$A:$J,9,FALSE)</f>
        <v>50</v>
      </c>
      <c r="Y41" s="32">
        <f>VLOOKUP($A41,[1]Feuil1!$A:$J,10,FALSE)</f>
        <v>7.7</v>
      </c>
      <c r="Z41" s="34"/>
      <c r="AA41" s="31">
        <v>30</v>
      </c>
      <c r="AB41" s="31">
        <v>43</v>
      </c>
      <c r="AC41" s="32">
        <v>6.7</v>
      </c>
    </row>
    <row r="42" spans="1:29" x14ac:dyDescent="0.2">
      <c r="A42" s="29" t="s">
        <v>37</v>
      </c>
      <c r="C42" s="33">
        <v>533</v>
      </c>
      <c r="D42" s="33">
        <v>822</v>
      </c>
      <c r="E42" s="34">
        <v>7.5</v>
      </c>
      <c r="F42" s="34"/>
      <c r="G42" s="33">
        <v>569</v>
      </c>
      <c r="H42" s="33">
        <v>873</v>
      </c>
      <c r="I42" s="34">
        <v>8</v>
      </c>
      <c r="J42" s="34"/>
      <c r="K42" s="31">
        <v>542</v>
      </c>
      <c r="L42" s="31">
        <v>810</v>
      </c>
      <c r="M42" s="32">
        <v>7.5</v>
      </c>
      <c r="N42" s="34"/>
      <c r="O42" s="31">
        <v>520</v>
      </c>
      <c r="P42" s="31">
        <v>776</v>
      </c>
      <c r="Q42" s="32">
        <v>7.3</v>
      </c>
      <c r="R42" s="34"/>
      <c r="S42" s="31">
        <v>503</v>
      </c>
      <c r="T42" s="31">
        <v>767</v>
      </c>
      <c r="U42" s="32">
        <v>7.2</v>
      </c>
      <c r="V42" s="34"/>
      <c r="W42" s="31">
        <f>VLOOKUP($A42,[1]Feuil1!$A:$J,8,FALSE)</f>
        <v>476</v>
      </c>
      <c r="X42" s="31">
        <f>VLOOKUP($A42,[1]Feuil1!$A:$J,9,FALSE)</f>
        <v>705</v>
      </c>
      <c r="Y42" s="32">
        <f>VLOOKUP($A42,[1]Feuil1!$A:$J,10,FALSE)</f>
        <v>6.7</v>
      </c>
      <c r="Z42" s="34"/>
      <c r="AA42" s="31">
        <v>446</v>
      </c>
      <c r="AB42" s="31">
        <v>655</v>
      </c>
      <c r="AC42" s="32">
        <v>6.2</v>
      </c>
    </row>
    <row r="43" spans="1:29" x14ac:dyDescent="0.2">
      <c r="A43" s="39" t="s">
        <v>38</v>
      </c>
      <c r="C43" s="37" t="s">
        <v>21</v>
      </c>
      <c r="D43" s="37" t="s">
        <v>21</v>
      </c>
      <c r="E43" s="37" t="s">
        <v>21</v>
      </c>
      <c r="F43" s="37"/>
      <c r="G43" s="37" t="s">
        <v>21</v>
      </c>
      <c r="H43" s="37" t="s">
        <v>21</v>
      </c>
      <c r="I43" s="37" t="s">
        <v>21</v>
      </c>
      <c r="J43" s="37"/>
      <c r="K43" s="37" t="s">
        <v>21</v>
      </c>
      <c r="L43" s="37" t="s">
        <v>21</v>
      </c>
      <c r="M43" s="37" t="s">
        <v>21</v>
      </c>
      <c r="N43" s="37"/>
      <c r="O43" s="37" t="s">
        <v>21</v>
      </c>
      <c r="P43" s="37" t="s">
        <v>21</v>
      </c>
      <c r="Q43" s="37" t="s">
        <v>21</v>
      </c>
      <c r="R43" s="37"/>
      <c r="S43" s="37" t="s">
        <v>21</v>
      </c>
      <c r="T43" s="37" t="s">
        <v>21</v>
      </c>
      <c r="U43" s="37" t="s">
        <v>21</v>
      </c>
      <c r="V43" s="37"/>
      <c r="W43" s="37" t="s">
        <v>21</v>
      </c>
      <c r="X43" s="37" t="s">
        <v>21</v>
      </c>
      <c r="Y43" s="37" t="s">
        <v>21</v>
      </c>
      <c r="Z43" s="37"/>
      <c r="AA43" s="37" t="s">
        <v>21</v>
      </c>
      <c r="AB43" s="37" t="s">
        <v>21</v>
      </c>
      <c r="AC43" s="37" t="s">
        <v>21</v>
      </c>
    </row>
    <row r="44" spans="1:29" ht="5.25" customHeight="1" x14ac:dyDescent="0.2">
      <c r="A44" s="40"/>
      <c r="B44" s="34"/>
      <c r="C44" s="41"/>
      <c r="D44" s="41"/>
      <c r="E44" s="27"/>
      <c r="F44" s="27"/>
      <c r="G44" s="41"/>
      <c r="H44" s="41"/>
      <c r="I44" s="27"/>
      <c r="J44" s="27"/>
      <c r="K44" s="41"/>
      <c r="L44" s="41"/>
      <c r="M44" s="27"/>
      <c r="N44" s="27"/>
      <c r="O44" s="41"/>
      <c r="P44" s="41"/>
      <c r="Q44" s="27"/>
      <c r="R44" s="27"/>
      <c r="S44" s="41"/>
      <c r="T44" s="41"/>
      <c r="U44" s="27"/>
      <c r="V44" s="27"/>
      <c r="W44" s="41"/>
      <c r="X44" s="41"/>
      <c r="Y44" s="27"/>
      <c r="Z44" s="27"/>
      <c r="AA44" s="41"/>
      <c r="AB44" s="41"/>
      <c r="AC44" s="27"/>
    </row>
    <row r="45" spans="1:29" ht="13.5" customHeight="1" x14ac:dyDescent="0.2">
      <c r="A45" s="23"/>
      <c r="B45" s="34"/>
      <c r="C45" s="25"/>
      <c r="D45" s="25"/>
      <c r="E45" s="24"/>
      <c r="F45" s="24"/>
      <c r="G45" s="25"/>
      <c r="H45" s="25"/>
      <c r="I45" s="24"/>
      <c r="J45" s="24"/>
      <c r="K45" s="25"/>
      <c r="L45" s="25"/>
      <c r="M45" s="24"/>
      <c r="N45" s="24"/>
      <c r="O45" s="25"/>
      <c r="P45" s="25"/>
      <c r="Q45" s="24"/>
      <c r="R45" s="24"/>
      <c r="V45" s="24"/>
      <c r="W45" s="25"/>
      <c r="X45" s="25"/>
      <c r="Y45" s="24"/>
      <c r="Z45" s="24"/>
      <c r="AA45" s="24"/>
      <c r="AB45" s="24"/>
      <c r="AC45" s="24"/>
    </row>
    <row r="46" spans="1:29" s="44" customFormat="1" ht="13.5" customHeight="1" x14ac:dyDescent="0.25">
      <c r="A46" s="42" t="s">
        <v>39</v>
      </c>
      <c r="B46" s="3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V46" s="43"/>
      <c r="W46" s="43"/>
      <c r="X46" s="43"/>
      <c r="Y46" s="43"/>
      <c r="Z46" s="43"/>
      <c r="AA46" s="43"/>
      <c r="AB46" s="43"/>
      <c r="AC46" s="43"/>
    </row>
    <row r="47" spans="1:29" ht="13.5" customHeight="1" x14ac:dyDescent="0.25">
      <c r="A47" s="45" t="s">
        <v>40</v>
      </c>
      <c r="B47" s="34"/>
    </row>
    <row r="48" spans="1:29" ht="13.5" customHeight="1" x14ac:dyDescent="0.25">
      <c r="A48" s="45"/>
      <c r="B48" s="34"/>
    </row>
    <row r="49" spans="1:29" ht="13.5" x14ac:dyDescent="0.25">
      <c r="A49" s="45" t="s">
        <v>41</v>
      </c>
      <c r="B49" s="34"/>
      <c r="C49" s="30"/>
      <c r="G49" s="30"/>
      <c r="K49" s="30"/>
      <c r="O49" s="30"/>
      <c r="W49" s="30"/>
    </row>
    <row r="50" spans="1:29" x14ac:dyDescent="0.2">
      <c r="B50" s="34"/>
      <c r="C50" s="30"/>
      <c r="G50" s="30"/>
      <c r="K50" s="30"/>
      <c r="O50" s="30"/>
      <c r="W50" s="30"/>
    </row>
    <row r="51" spans="1:29" x14ac:dyDescent="0.2">
      <c r="B51" s="34"/>
      <c r="C51" s="30"/>
      <c r="G51" s="30"/>
      <c r="K51" s="30"/>
      <c r="O51" s="30"/>
      <c r="W51" s="30"/>
    </row>
    <row r="52" spans="1:29" x14ac:dyDescent="0.2">
      <c r="B52" s="34"/>
      <c r="C52" s="30"/>
      <c r="G52" s="30"/>
      <c r="K52" s="30"/>
      <c r="O52" s="30"/>
      <c r="W52" s="30"/>
    </row>
    <row r="53" spans="1:29" x14ac:dyDescent="0.2">
      <c r="B53" s="34"/>
      <c r="C53" s="30"/>
      <c r="G53" s="30"/>
      <c r="K53" s="30"/>
      <c r="O53" s="30"/>
      <c r="W53" s="30"/>
    </row>
    <row r="54" spans="1:29" x14ac:dyDescent="0.2">
      <c r="B54" s="34"/>
      <c r="C54" s="30"/>
      <c r="G54" s="30"/>
      <c r="K54" s="30"/>
      <c r="O54" s="30"/>
      <c r="W54" s="30"/>
    </row>
    <row r="55" spans="1:29" x14ac:dyDescent="0.2">
      <c r="B55" s="34"/>
      <c r="C55" s="30"/>
      <c r="G55" s="30"/>
      <c r="K55" s="30"/>
      <c r="O55" s="30"/>
      <c r="W55" s="30"/>
    </row>
    <row r="56" spans="1:29" x14ac:dyDescent="0.2">
      <c r="B56" s="34"/>
    </row>
    <row r="57" spans="1:29" x14ac:dyDescent="0.2">
      <c r="B57" s="34"/>
      <c r="C57" s="30"/>
      <c r="G57" s="30"/>
      <c r="K57" s="30"/>
      <c r="O57" s="30"/>
      <c r="W57" s="30"/>
    </row>
    <row r="58" spans="1:29" x14ac:dyDescent="0.2">
      <c r="B58" s="24"/>
    </row>
    <row r="61" spans="1:29" s="3" customFormat="1" x14ac:dyDescent="0.2">
      <c r="A61" s="29"/>
      <c r="B61" s="31"/>
      <c r="E61" s="2"/>
      <c r="F61" s="2"/>
      <c r="I61" s="2"/>
      <c r="J61" s="2"/>
      <c r="M61" s="2"/>
      <c r="N61" s="2"/>
      <c r="Q61" s="2"/>
      <c r="R61" s="2"/>
      <c r="V61" s="2"/>
      <c r="Y61" s="2"/>
      <c r="Z61" s="2"/>
      <c r="AA61" s="2"/>
      <c r="AB61" s="2"/>
      <c r="AC61" s="2"/>
    </row>
    <row r="62" spans="1:29" s="3" customFormat="1" x14ac:dyDescent="0.2">
      <c r="A62" s="29"/>
      <c r="B62" s="31"/>
      <c r="E62" s="2"/>
      <c r="F62" s="2"/>
      <c r="I62" s="2"/>
      <c r="J62" s="2"/>
      <c r="M62" s="2"/>
      <c r="N62" s="2"/>
      <c r="Q62" s="2"/>
      <c r="R62" s="2"/>
      <c r="V62" s="2"/>
      <c r="Y62" s="2"/>
      <c r="Z62" s="2"/>
      <c r="AA62" s="2"/>
      <c r="AB62" s="2"/>
      <c r="AC62" s="2"/>
    </row>
    <row r="63" spans="1:29" s="3" customFormat="1" x14ac:dyDescent="0.2">
      <c r="A63" s="29"/>
      <c r="B63" s="31"/>
      <c r="E63" s="2"/>
      <c r="F63" s="2"/>
      <c r="I63" s="2"/>
      <c r="J63" s="2"/>
      <c r="M63" s="2"/>
      <c r="N63" s="2"/>
      <c r="Q63" s="2"/>
      <c r="R63" s="2"/>
      <c r="V63" s="2"/>
      <c r="Y63" s="2"/>
      <c r="Z63" s="2"/>
      <c r="AA63" s="2"/>
      <c r="AB63" s="2"/>
      <c r="AC63" s="2"/>
    </row>
    <row r="65" spans="1:29" s="3" customFormat="1" x14ac:dyDescent="0.2">
      <c r="A65" s="29"/>
      <c r="B65" s="31"/>
      <c r="E65" s="2"/>
      <c r="F65" s="2"/>
      <c r="I65" s="2"/>
      <c r="J65" s="2"/>
      <c r="M65" s="2"/>
      <c r="N65" s="2"/>
      <c r="Q65" s="2"/>
      <c r="R65" s="2"/>
      <c r="V65" s="2"/>
      <c r="Y65" s="2"/>
      <c r="Z65" s="2"/>
      <c r="AA65" s="2"/>
      <c r="AB65" s="2"/>
      <c r="AC65" s="2"/>
    </row>
    <row r="66" spans="1:29" s="3" customFormat="1" x14ac:dyDescent="0.2">
      <c r="A66" s="29"/>
      <c r="B66" s="24"/>
      <c r="E66" s="2"/>
      <c r="F66" s="2"/>
      <c r="I66" s="2"/>
      <c r="J66" s="2"/>
      <c r="M66" s="2"/>
      <c r="N66" s="2"/>
      <c r="Q66" s="2"/>
      <c r="R66" s="2"/>
      <c r="V66" s="2"/>
      <c r="Y66" s="2"/>
      <c r="Z66" s="2"/>
      <c r="AA66" s="2"/>
      <c r="AB66" s="2"/>
      <c r="AC66" s="2"/>
    </row>
    <row r="68" spans="1:29" s="3" customFormat="1" x14ac:dyDescent="0.2">
      <c r="A68" s="29"/>
      <c r="B68" s="34"/>
      <c r="E68" s="2"/>
      <c r="F68" s="2"/>
      <c r="I68" s="2"/>
      <c r="J68" s="2"/>
      <c r="M68" s="2"/>
      <c r="N68" s="2"/>
      <c r="Q68" s="2"/>
      <c r="R68" s="2"/>
      <c r="V68" s="2"/>
      <c r="Y68" s="2"/>
      <c r="Z68" s="2"/>
      <c r="AA68" s="2"/>
      <c r="AB68" s="2"/>
      <c r="AC68" s="2"/>
    </row>
    <row r="70" spans="1:29" s="3" customFormat="1" x14ac:dyDescent="0.2">
      <c r="A70" s="29"/>
      <c r="B70" s="24"/>
      <c r="E70" s="2"/>
      <c r="F70" s="2"/>
      <c r="I70" s="2"/>
      <c r="J70" s="2"/>
      <c r="M70" s="2"/>
      <c r="N70" s="2"/>
      <c r="Q70" s="2"/>
      <c r="R70" s="2"/>
      <c r="V70" s="2"/>
      <c r="Y70" s="2"/>
      <c r="Z70" s="2"/>
      <c r="AA70" s="2"/>
      <c r="AB70" s="2"/>
      <c r="AC70" s="2"/>
    </row>
    <row r="71" spans="1:29" s="3" customFormat="1" x14ac:dyDescent="0.2">
      <c r="A71" s="29"/>
      <c r="B71" s="27"/>
      <c r="E71" s="2"/>
      <c r="F71" s="2"/>
      <c r="I71" s="2"/>
      <c r="J71" s="2"/>
      <c r="M71" s="2"/>
      <c r="N71" s="2"/>
      <c r="Q71" s="2"/>
      <c r="R71" s="2"/>
      <c r="V71" s="2"/>
      <c r="Y71" s="2"/>
      <c r="Z71" s="2"/>
      <c r="AA71" s="2"/>
      <c r="AB71" s="2"/>
      <c r="AC71" s="2"/>
    </row>
    <row r="72" spans="1:29" s="3" customFormat="1" x14ac:dyDescent="0.2">
      <c r="A72" s="29"/>
      <c r="B72" s="24"/>
      <c r="E72" s="2"/>
      <c r="F72" s="2"/>
      <c r="I72" s="2"/>
      <c r="J72" s="2"/>
      <c r="M72" s="2"/>
      <c r="N72" s="2"/>
      <c r="Q72" s="2"/>
      <c r="R72" s="2"/>
      <c r="V72" s="2"/>
      <c r="Y72" s="2"/>
      <c r="Z72" s="2"/>
      <c r="AA72" s="2"/>
      <c r="AB72" s="2"/>
      <c r="AC72" s="2"/>
    </row>
    <row r="73" spans="1:29" s="3" customFormat="1" x14ac:dyDescent="0.2">
      <c r="A73" s="29"/>
      <c r="B73" s="43"/>
      <c r="E73" s="2"/>
      <c r="F73" s="2"/>
      <c r="I73" s="2"/>
      <c r="J73" s="2"/>
      <c r="M73" s="2"/>
      <c r="N73" s="2"/>
      <c r="Q73" s="2"/>
      <c r="R73" s="2"/>
      <c r="V73" s="2"/>
      <c r="Y73" s="2"/>
      <c r="Z73" s="2"/>
      <c r="AA73" s="2"/>
      <c r="AB73" s="2"/>
      <c r="AC73" s="2"/>
    </row>
  </sheetData>
  <pageMargins left="0.59055118110236227" right="0.59055118110236227" top="0.86614173228346458" bottom="0.59055118110236227" header="0.39370078740157483" footer="0.39370078740157483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13</Domaine>
    <TaxCatchAll xmlns="7dc7280d-fec9-4c99-9736-8d7ecec3545c">
      <Value>295</Value>
      <Value>31</Value>
    </TaxCatchAll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DFS</TermName>
          <TermId xmlns="http://schemas.microsoft.com/office/infopath/2007/PartnerControls">191aeedf-c6da-4548-9159-21bc3990a9b0</TermId>
        </TermInfo>
      </Terms>
    </o410524c08c94595afa657d6a91eb2e7>
  </documentManagement>
</p:properties>
</file>

<file path=customXml/itemProps1.xml><?xml version="1.0" encoding="utf-8"?>
<ds:datastoreItem xmlns:ds="http://schemas.openxmlformats.org/officeDocument/2006/customXml" ds:itemID="{B823D8B4-212C-4D99-A281-7421D6D876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4060F-ED96-4708-8786-3A5145B2D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f4897404-eec1-49a2-b1e4-f97d3537d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EB2C52-5E54-4083-AE1D-DD4F27F882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f4897404-eec1-49a2-b1e4-f97d3537d623"/>
    <ds:schemaRef ds:uri="7dc7280d-fec9-4c99-9736-8d7ecec354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13.2.2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13.2.2. Bénéficiaires de l'aide sociale, par commune</dc:title>
  <dc:creator>Pipoz Jonas</dc:creator>
  <cp:lastModifiedBy>Pipoz Jonas</cp:lastModifiedBy>
  <dcterms:created xsi:type="dcterms:W3CDTF">2020-10-07T12:28:22Z</dcterms:created>
  <dcterms:modified xsi:type="dcterms:W3CDTF">2023-10-24T08:16:58Z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18200</vt:r8>
  </property>
  <property fmtid="{D5CDD505-2E9C-101B-9397-08002B2CF9AE}" pid="3" name="Entite">
    <vt:lpwstr>31;#Service de statistique|49667bb3-ce11-442e-b910-57c379ec8829</vt:lpwstr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>295;#DFS|191aeedf-c6da-4548-9159-21bc3990a9b0</vt:lpwstr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